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date1904="1"/>
  <mc:AlternateContent xmlns:mc="http://schemas.openxmlformats.org/markup-compatibility/2006">
    <mc:Choice Requires="x15">
      <x15ac:absPath xmlns:x15ac="http://schemas.microsoft.com/office/spreadsheetml/2010/11/ac" url="/Users/toddcook/Desktop/Mer-Ko Specs/Cost Templates/Final Cost Templates /"/>
    </mc:Choice>
  </mc:AlternateContent>
  <xr:revisionPtr revIDLastSave="0" documentId="8_{42FE2E5D-BB06-BA44-96CC-E5E1175F8FB9}" xr6:coauthVersionLast="47" xr6:coauthVersionMax="47" xr10:uidLastSave="{00000000-0000-0000-0000-000000000000}"/>
  <bookViews>
    <workbookView xWindow="34200" yWindow="500" windowWidth="38400" windowHeight="19880" xr2:uid="{00000000-000D-0000-FFFF-FFFF00000000}"/>
  </bookViews>
  <sheets>
    <sheet name="Sheet1" sheetId="1" r:id="rId1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H18" i="1" l="1"/>
  <c r="I18" i="1" s="1"/>
  <c r="K18" i="1" s="1"/>
  <c r="H7" i="1"/>
  <c r="I7" i="1" s="1"/>
  <c r="N8" i="1" s="1"/>
  <c r="O20" i="1" s="1"/>
  <c r="K7" i="1" l="1"/>
  <c r="H24" i="1"/>
  <c r="H31" i="1"/>
  <c r="I31" i="1" s="1"/>
  <c r="H28" i="1"/>
  <c r="I28" i="1" s="1"/>
  <c r="K28" i="1" s="1"/>
  <c r="H22" i="1"/>
  <c r="I22" i="1" s="1"/>
  <c r="N14" i="1" s="1"/>
  <c r="O26" i="1" s="1"/>
  <c r="H17" i="1"/>
  <c r="I17" i="1" s="1"/>
  <c r="K17" i="1" s="1"/>
  <c r="H23" i="1"/>
  <c r="I23" i="1" s="1"/>
  <c r="H19" i="1"/>
  <c r="I19" i="1" s="1"/>
  <c r="H14" i="1"/>
  <c r="I14" i="1" s="1"/>
  <c r="H11" i="1"/>
  <c r="I11" i="1" s="1"/>
  <c r="H10" i="1"/>
  <c r="I10" i="1" s="1"/>
  <c r="N9" i="1" s="1"/>
  <c r="O21" i="1" s="1"/>
  <c r="H27" i="1"/>
  <c r="I27" i="1" s="1"/>
  <c r="K27" i="1" s="1"/>
  <c r="H32" i="1"/>
  <c r="I32" i="1" s="1"/>
  <c r="K32" i="1" s="1"/>
  <c r="K19" i="1" l="1"/>
  <c r="N13" i="1"/>
  <c r="O25" i="1" s="1"/>
  <c r="K31" i="1"/>
  <c r="N15" i="1"/>
  <c r="O27" i="1" s="1"/>
  <c r="K14" i="1"/>
  <c r="N11" i="1"/>
  <c r="O23" i="1" s="1"/>
  <c r="K23" i="1"/>
  <c r="K10" i="1"/>
  <c r="N10" i="1"/>
  <c r="O22" i="1" s="1"/>
  <c r="K11" i="1"/>
  <c r="K22" i="1"/>
  <c r="I24" i="1"/>
  <c r="K24" i="1" s="1"/>
  <c r="N12" i="1" l="1"/>
  <c r="O24" i="1" s="1"/>
  <c r="O28" i="1" s="1"/>
  <c r="K35" i="1"/>
</calcChain>
</file>

<file path=xl/sharedStrings.xml><?xml version="1.0" encoding="utf-8"?>
<sst xmlns="http://schemas.openxmlformats.org/spreadsheetml/2006/main" count="107" uniqueCount="84">
  <si>
    <t>Total Material</t>
  </si>
  <si>
    <t>Needed</t>
  </si>
  <si>
    <t>Product</t>
  </si>
  <si>
    <t xml:space="preserve">Coverage will   </t>
  </si>
  <si>
    <t>Job</t>
  </si>
  <si>
    <t xml:space="preserve">Material </t>
  </si>
  <si>
    <t>Step 2: Cost for</t>
  </si>
  <si>
    <t>Cost</t>
  </si>
  <si>
    <t>pieces</t>
  </si>
  <si>
    <t>Description</t>
    <phoneticPr fontId="7"/>
  </si>
  <si>
    <t xml:space="preserve">                 vary</t>
  </si>
  <si>
    <t>(sq.ft.)</t>
  </si>
  <si>
    <t>Each Product</t>
  </si>
  <si>
    <t>(per sq. ft.)</t>
  </si>
  <si>
    <t>box</t>
  </si>
  <si>
    <t>Metal Lath</t>
  </si>
  <si>
    <t>bags</t>
  </si>
  <si>
    <t>Template Instructions:</t>
  </si>
  <si>
    <t>sq.ft./piece</t>
  </si>
  <si>
    <t>gals</t>
  </si>
  <si>
    <t>sq.ft./box</t>
  </si>
  <si>
    <t>rolls</t>
  </si>
  <si>
    <r>
      <t xml:space="preserve">Step 1: </t>
    </r>
    <r>
      <rPr>
        <sz val="12"/>
        <rFont val="Times New Roman"/>
        <family val="1"/>
      </rPr>
      <t>Enter the total square</t>
    </r>
  </si>
  <si>
    <t>footage of the project</t>
  </si>
  <si>
    <t>Base Coat</t>
  </si>
  <si>
    <t>sq.ft./bag</t>
  </si>
  <si>
    <r>
      <rPr>
        <b/>
        <sz val="12"/>
        <rFont val="Times New Roman"/>
        <family val="1"/>
      </rPr>
      <t>Step 2:</t>
    </r>
    <r>
      <rPr>
        <sz val="12"/>
        <rFont val="Times New Roman"/>
        <family val="1"/>
      </rPr>
      <t xml:space="preserve"> Enter the total linear feet </t>
    </r>
  </si>
  <si>
    <t>of the deck's perimeter.</t>
  </si>
  <si>
    <t>sq.ft./gal</t>
  </si>
  <si>
    <t>Total Costs</t>
  </si>
  <si>
    <t>lf/roll</t>
  </si>
  <si>
    <r>
      <t>NOTE:</t>
    </r>
    <r>
      <rPr>
        <sz val="12"/>
        <rFont val="Times New Roman"/>
        <family val="1"/>
      </rPr>
      <t xml:space="preserve"> For installation </t>
    </r>
  </si>
  <si>
    <t>instructions please refer to the</t>
  </si>
  <si>
    <t>sq.ft./roll</t>
  </si>
  <si>
    <t xml:space="preserve">System Specification sheets </t>
  </si>
  <si>
    <t>sq.ft./ gallon</t>
  </si>
  <si>
    <t xml:space="preserve">available at </t>
  </si>
  <si>
    <t>Bodycoat:</t>
  </si>
  <si>
    <t>Total</t>
  </si>
  <si>
    <t xml:space="preserve"> sq.ft./bag</t>
  </si>
  <si>
    <t>Rounding is not reflected in above price</t>
  </si>
  <si>
    <t xml:space="preserve"> sq.ft./gal</t>
  </si>
  <si>
    <t xml:space="preserve">Step 1: Total Square Footage   </t>
  </si>
  <si>
    <t xml:space="preserve">Step 2: Deck Perimeter Linear Feet     </t>
  </si>
  <si>
    <t xml:space="preserve">Total Price Per Square Foot     </t>
  </si>
  <si>
    <t>Please read the complete specification guide before ordering material or beginning the job.</t>
  </si>
  <si>
    <t>This Sheet to Be Used as Rough Estimate Only</t>
  </si>
  <si>
    <t>* Quantities and prices are based on single bag/single gallon units. (Unless otherwise stated)</t>
  </si>
  <si>
    <t>* Coating accessories and system options are not figured into estimates.</t>
  </si>
  <si>
    <t>4007 Lockridge Street</t>
  </si>
  <si>
    <t>San Diego,  CA 92102</t>
  </si>
  <si>
    <t>* We do not guarantee coverages, please allow additional material for waste.</t>
  </si>
  <si>
    <t>* All coverage rates should be verified and adjusted for each project.</t>
  </si>
  <si>
    <t>Sheet Membrane</t>
  </si>
  <si>
    <t>sq.ft/roll</t>
  </si>
  <si>
    <t>in field H33</t>
  </si>
  <si>
    <t>in field H34</t>
  </si>
  <si>
    <t>* Contact your local distributor for a price quote and specification sheets</t>
  </si>
  <si>
    <t xml:space="preserve">     Please Round Up When Ordering</t>
  </si>
  <si>
    <t>www.westcoat.com</t>
  </si>
  <si>
    <t>* System and Product Specification Sheets are available at www.westcoat.com</t>
  </si>
  <si>
    <t>REV. 9/10/25</t>
  </si>
  <si>
    <t>Westcoat</t>
  </si>
  <si>
    <t>(800) 250-4519</t>
  </si>
  <si>
    <t>Membrane With Reinforcement - Flashing</t>
  </si>
  <si>
    <t>Membrane With Reinforcement - Deck</t>
  </si>
  <si>
    <t>Topcoat</t>
  </si>
  <si>
    <t>WP-40X Sheet Membrane 40 - 6"x75'</t>
  </si>
  <si>
    <t>WP-25 Metal Lath</t>
  </si>
  <si>
    <t xml:space="preserve">  Shur Deck Pro over Plywood (WP-25 Metal Lath)</t>
  </si>
  <si>
    <t>WP-10 Staples 5/8"</t>
  </si>
  <si>
    <t>TC-11 Dry Polymer Basecoat Cement</t>
  </si>
  <si>
    <t>TC-11 Dry Polymer Basecoat Cement (1st Coat)</t>
  </si>
  <si>
    <t>TC-11 Dry Polymer Basecoat Cement (2nd Coat)</t>
  </si>
  <si>
    <t>WP-95 Waterproofing Membrane (under WP-45)</t>
  </si>
  <si>
    <t>WP-95 Waterproofing Membrane (on top of WP-45)</t>
  </si>
  <si>
    <t>WP-45 Flashing Fabric 10"x300'</t>
  </si>
  <si>
    <t>WP-95 Waterproofing Membrane</t>
  </si>
  <si>
    <t>WP-48 Tri-Directional Fiberlath (38"x150')</t>
  </si>
  <si>
    <t>SC-10 Acrylic Topcoat (1st Coat)</t>
  </si>
  <si>
    <t>SC-10 Acrylic Topcoat (2nd Coat)</t>
  </si>
  <si>
    <t>WP-95 Waterproofing Membrane (1st Coat)</t>
  </si>
  <si>
    <t>WP-95 Waterproofing Membrane (2nd Coat)</t>
  </si>
  <si>
    <t>SC-10 Acrylic Topcoat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</si>
</sst>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&quot;$&quot;#,##0.00"/>
  </numFmts>
  <fonts count="38">
    <font>
      <sz val="9"/>
      <name val="Geneva"/>
    </font>
    <font>
      <sz val="9"/>
      <name val="Geneva"/>
      <family val="2"/>
    </font>
    <font>
      <sz val="9"/>
      <name val="Times"/>
      <family val="1"/>
    </font>
    <font>
      <b/>
      <sz val="12"/>
      <name val="Times"/>
      <family val="1"/>
    </font>
    <font>
      <b/>
      <sz val="9"/>
      <name val="Times"/>
      <family val="1"/>
    </font>
    <font>
      <sz val="9"/>
      <color indexed="10"/>
      <name val="Times"/>
      <family val="1"/>
    </font>
    <font>
      <sz val="36"/>
      <name val="Cooper Blk BT"/>
    </font>
    <font>
      <sz val="8"/>
      <name val="Verdana"/>
      <family val="2"/>
    </font>
    <font>
      <b/>
      <sz val="12"/>
      <color indexed="8"/>
      <name val="Times"/>
      <family val="1"/>
    </font>
    <font>
      <sz val="30"/>
      <name val="Akzidenz Grotesk BE BoldCn"/>
    </font>
    <font>
      <b/>
      <i/>
      <sz val="10"/>
      <name val="Times"/>
      <family val="1"/>
    </font>
    <font>
      <u/>
      <sz val="9"/>
      <color indexed="12"/>
      <name val="Geneva"/>
      <family val="2"/>
    </font>
    <font>
      <b/>
      <sz val="9"/>
      <color indexed="10"/>
      <name val="Times"/>
      <family val="1"/>
    </font>
    <font>
      <sz val="9"/>
      <color indexed="8"/>
      <name val="Times"/>
      <family val="1"/>
    </font>
    <font>
      <b/>
      <i/>
      <sz val="12"/>
      <name val="Times"/>
      <family val="1"/>
    </font>
    <font>
      <b/>
      <u/>
      <sz val="10"/>
      <color indexed="8"/>
      <name val="Times"/>
      <family val="1"/>
    </font>
    <font>
      <b/>
      <u/>
      <sz val="10"/>
      <name val="Times"/>
      <family val="1"/>
    </font>
    <font>
      <sz val="12"/>
      <name val="Times New Roman"/>
      <family val="1"/>
    </font>
    <font>
      <sz val="14"/>
      <name val="Times"/>
      <family val="1"/>
    </font>
    <font>
      <sz val="14"/>
      <name val="Geneva"/>
      <family val="2"/>
    </font>
    <font>
      <sz val="14"/>
      <name val="Times New Roman Bold"/>
    </font>
    <font>
      <sz val="14"/>
      <name val="Times New Roman"/>
      <family val="1"/>
    </font>
    <font>
      <b/>
      <u/>
      <sz val="14"/>
      <name val="Times New Roman"/>
      <family val="1"/>
    </font>
    <font>
      <b/>
      <sz val="12"/>
      <name val="Times New Roman"/>
      <family val="1"/>
    </font>
    <font>
      <b/>
      <i/>
      <u/>
      <sz val="16"/>
      <name val="Times"/>
      <family val="1"/>
    </font>
    <font>
      <sz val="16"/>
      <name val="Geneva"/>
      <family val="2"/>
    </font>
    <font>
      <b/>
      <sz val="10"/>
      <color rgb="FFFF0000"/>
      <name val="Times"/>
      <family val="1"/>
    </font>
    <font>
      <b/>
      <sz val="10"/>
      <name val="Times"/>
      <family val="1"/>
    </font>
    <font>
      <b/>
      <sz val="12"/>
      <color theme="1"/>
      <name val="Times"/>
      <family val="1"/>
    </font>
    <font>
      <sz val="9"/>
      <color theme="1"/>
      <name val="Geneva"/>
      <family val="2"/>
    </font>
    <font>
      <b/>
      <i/>
      <sz val="9"/>
      <name val="Times"/>
      <family val="1"/>
    </font>
    <font>
      <sz val="9"/>
      <name val="Times"/>
    </font>
    <font>
      <sz val="7"/>
      <name val="Geneva"/>
      <family val="2"/>
    </font>
    <font>
      <sz val="9"/>
      <color rgb="FFFF0000"/>
      <name val="Times"/>
      <family val="1"/>
    </font>
    <font>
      <b/>
      <sz val="12"/>
      <color rgb="FFFF0000"/>
      <name val="Times"/>
      <family val="1"/>
    </font>
    <font>
      <sz val="9"/>
      <color rgb="FFFF0000"/>
      <name val="Times"/>
    </font>
    <font>
      <sz val="9"/>
      <color rgb="FFFF0000"/>
      <name val="Calibri"/>
      <family val="2"/>
      <scheme val="minor"/>
    </font>
    <font>
      <sz val="9"/>
      <color rgb="FFFF0000"/>
      <name val="Geneva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thin">
        <color auto="1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medium">
        <color theme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indent="1"/>
    </xf>
    <xf numFmtId="0" fontId="3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44" fontId="2" fillId="0" borderId="4" xfId="0" applyNumberFormat="1" applyFont="1" applyBorder="1"/>
    <xf numFmtId="44" fontId="2" fillId="0" borderId="5" xfId="0" applyNumberFormat="1" applyFont="1" applyBorder="1"/>
    <xf numFmtId="0" fontId="2" fillId="0" borderId="6" xfId="0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12" fillId="0" borderId="0" xfId="0" applyFont="1"/>
    <xf numFmtId="0" fontId="5" fillId="0" borderId="0" xfId="0" applyFont="1" applyAlignment="1">
      <alignment horizontal="left" indent="1"/>
    </xf>
    <xf numFmtId="0" fontId="13" fillId="0" borderId="8" xfId="0" applyFont="1" applyBorder="1"/>
    <xf numFmtId="164" fontId="13" fillId="0" borderId="8" xfId="0" applyNumberFormat="1" applyFont="1" applyBorder="1"/>
    <xf numFmtId="165" fontId="13" fillId="0" borderId="8" xfId="0" applyNumberFormat="1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5" fillId="0" borderId="18" xfId="0" applyFont="1" applyBorder="1"/>
    <xf numFmtId="44" fontId="2" fillId="0" borderId="19" xfId="2" applyFont="1" applyBorder="1" applyProtection="1"/>
    <xf numFmtId="0" fontId="13" fillId="0" borderId="18" xfId="0" applyFont="1" applyBorder="1"/>
    <xf numFmtId="44" fontId="2" fillId="0" borderId="19" xfId="2" applyFont="1" applyBorder="1" applyAlignment="1" applyProtection="1"/>
    <xf numFmtId="0" fontId="23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2" fillId="0" borderId="7" xfId="0" applyFont="1" applyBorder="1"/>
    <xf numFmtId="165" fontId="2" fillId="0" borderId="7" xfId="0" applyNumberFormat="1" applyFont="1" applyBorder="1"/>
    <xf numFmtId="0" fontId="2" fillId="0" borderId="19" xfId="0" applyFont="1" applyBorder="1"/>
    <xf numFmtId="0" fontId="11" fillId="0" borderId="0" xfId="3" applyBorder="1" applyAlignment="1" applyProtection="1"/>
    <xf numFmtId="44" fontId="2" fillId="0" borderId="23" xfId="2" applyFont="1" applyBorder="1" applyProtection="1"/>
    <xf numFmtId="44" fontId="2" fillId="0" borderId="16" xfId="0" applyNumberFormat="1" applyFont="1" applyBorder="1"/>
    <xf numFmtId="0" fontId="13" fillId="0" borderId="22" xfId="0" applyFont="1" applyBorder="1"/>
    <xf numFmtId="164" fontId="13" fillId="0" borderId="22" xfId="0" applyNumberFormat="1" applyFont="1" applyBorder="1"/>
    <xf numFmtId="165" fontId="13" fillId="0" borderId="22" xfId="0" applyNumberFormat="1" applyFont="1" applyBorder="1" applyAlignment="1">
      <alignment horizontal="center"/>
    </xf>
    <xf numFmtId="0" fontId="2" fillId="0" borderId="21" xfId="0" applyFont="1" applyBorder="1"/>
    <xf numFmtId="44" fontId="2" fillId="0" borderId="15" xfId="0" applyNumberFormat="1" applyFont="1" applyBorder="1"/>
    <xf numFmtId="0" fontId="2" fillId="0" borderId="8" xfId="0" applyFont="1" applyBorder="1"/>
    <xf numFmtId="0" fontId="0" fillId="0" borderId="8" xfId="0" applyBorder="1"/>
    <xf numFmtId="0" fontId="2" fillId="0" borderId="18" xfId="0" applyFont="1" applyBorder="1"/>
    <xf numFmtId="0" fontId="0" fillId="0" borderId="18" xfId="0" applyBorder="1"/>
    <xf numFmtId="0" fontId="0" fillId="0" borderId="19" xfId="0" applyBorder="1"/>
    <xf numFmtId="0" fontId="16" fillId="0" borderId="18" xfId="0" applyFont="1" applyBorder="1"/>
    <xf numFmtId="0" fontId="11" fillId="0" borderId="0" xfId="3" applyBorder="1" applyAlignment="1" applyProtection="1">
      <alignment horizontal="left" vertical="center"/>
    </xf>
    <xf numFmtId="164" fontId="26" fillId="0" borderId="25" xfId="1" applyNumberFormat="1" applyFont="1" applyBorder="1" applyProtection="1">
      <protection locked="0"/>
    </xf>
    <xf numFmtId="164" fontId="26" fillId="0" borderId="29" xfId="1" applyNumberFormat="1" applyFont="1" applyBorder="1" applyProtection="1">
      <protection locked="0"/>
    </xf>
    <xf numFmtId="0" fontId="13" fillId="0" borderId="15" xfId="0" applyFont="1" applyBorder="1"/>
    <xf numFmtId="0" fontId="13" fillId="0" borderId="32" xfId="0" applyFont="1" applyBorder="1"/>
    <xf numFmtId="0" fontId="30" fillId="0" borderId="2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1" fillId="0" borderId="9" xfId="0" applyFont="1" applyBorder="1" applyAlignment="1">
      <alignment horizontal="left"/>
    </xf>
    <xf numFmtId="0" fontId="31" fillId="0" borderId="10" xfId="0" applyFont="1" applyBorder="1" applyAlignment="1">
      <alignment horizontal="left"/>
    </xf>
    <xf numFmtId="0" fontId="31" fillId="0" borderId="8" xfId="0" applyFont="1" applyBorder="1" applyAlignment="1">
      <alignment horizontal="left"/>
    </xf>
    <xf numFmtId="0" fontId="31" fillId="0" borderId="19" xfId="0" applyFont="1" applyBorder="1" applyAlignment="1">
      <alignment horizontal="left"/>
    </xf>
    <xf numFmtId="0" fontId="31" fillId="0" borderId="8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164" fontId="31" fillId="0" borderId="8" xfId="0" applyNumberFormat="1" applyFont="1" applyBorder="1" applyAlignment="1">
      <alignment horizontal="left"/>
    </xf>
    <xf numFmtId="165" fontId="31" fillId="0" borderId="8" xfId="0" applyNumberFormat="1" applyFont="1" applyBorder="1" applyAlignment="1">
      <alignment horizontal="center"/>
    </xf>
    <xf numFmtId="44" fontId="31" fillId="0" borderId="19" xfId="0" applyNumberFormat="1" applyFont="1" applyBorder="1" applyAlignment="1">
      <alignment horizontal="left"/>
    </xf>
    <xf numFmtId="0" fontId="2" fillId="0" borderId="24" xfId="0" applyFont="1" applyBorder="1"/>
    <xf numFmtId="165" fontId="31" fillId="0" borderId="7" xfId="0" applyNumberFormat="1" applyFont="1" applyBorder="1" applyAlignment="1">
      <alignment horizontal="right"/>
    </xf>
    <xf numFmtId="44" fontId="31" fillId="0" borderId="3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31" fillId="0" borderId="8" xfId="0" applyFont="1" applyBorder="1" applyAlignment="1">
      <alignment horizontal="right"/>
    </xf>
    <xf numFmtId="44" fontId="2" fillId="0" borderId="19" xfId="2" applyFont="1" applyFill="1" applyBorder="1" applyProtection="1"/>
    <xf numFmtId="0" fontId="32" fillId="0" borderId="0" xfId="0" applyFont="1"/>
    <xf numFmtId="0" fontId="31" fillId="0" borderId="18" xfId="0" applyFont="1" applyBorder="1" applyAlignment="1">
      <alignment horizontal="left"/>
    </xf>
    <xf numFmtId="44" fontId="27" fillId="0" borderId="24" xfId="0" applyNumberFormat="1" applyFont="1" applyBorder="1"/>
    <xf numFmtId="44" fontId="2" fillId="0" borderId="7" xfId="0" applyNumberFormat="1" applyFont="1" applyBorder="1"/>
    <xf numFmtId="0" fontId="33" fillId="0" borderId="26" xfId="0" applyFont="1" applyBorder="1"/>
    <xf numFmtId="0" fontId="33" fillId="0" borderId="27" xfId="0" applyFont="1" applyBorder="1"/>
    <xf numFmtId="0" fontId="34" fillId="0" borderId="28" xfId="0" applyFont="1" applyBorder="1" applyAlignment="1">
      <alignment horizontal="right"/>
    </xf>
    <xf numFmtId="0" fontId="33" fillId="0" borderId="33" xfId="0" applyFont="1" applyBorder="1"/>
    <xf numFmtId="0" fontId="33" fillId="0" borderId="30" xfId="0" applyFont="1" applyBorder="1"/>
    <xf numFmtId="0" fontId="34" fillId="0" borderId="31" xfId="0" applyFont="1" applyBorder="1" applyAlignment="1">
      <alignment horizontal="right"/>
    </xf>
    <xf numFmtId="0" fontId="34" fillId="0" borderId="0" xfId="0" applyFont="1" applyAlignment="1" applyProtection="1">
      <alignment horizontal="center"/>
      <protection locked="0"/>
    </xf>
    <xf numFmtId="0" fontId="34" fillId="0" borderId="0" xfId="0" applyFont="1" applyAlignment="1">
      <alignment horizontal="center"/>
    </xf>
    <xf numFmtId="0" fontId="35" fillId="0" borderId="9" xfId="0" applyFont="1" applyBorder="1" applyAlignment="1">
      <alignment horizontal="left"/>
    </xf>
    <xf numFmtId="44" fontId="36" fillId="0" borderId="8" xfId="0" applyNumberFormat="1" applyFont="1" applyBorder="1" applyAlignment="1">
      <alignment horizontal="left"/>
    </xf>
    <xf numFmtId="0" fontId="35" fillId="0" borderId="8" xfId="0" applyFont="1" applyBorder="1" applyAlignment="1">
      <alignment horizontal="left"/>
    </xf>
    <xf numFmtId="0" fontId="35" fillId="0" borderId="8" xfId="0" applyFont="1" applyBorder="1" applyAlignment="1">
      <alignment horizontal="center"/>
    </xf>
    <xf numFmtId="44" fontId="36" fillId="0" borderId="8" xfId="2" applyFont="1" applyBorder="1" applyProtection="1">
      <protection locked="0"/>
    </xf>
    <xf numFmtId="0" fontId="33" fillId="0" borderId="8" xfId="0" applyFont="1" applyBorder="1" applyProtection="1">
      <protection locked="0"/>
    </xf>
    <xf numFmtId="44" fontId="33" fillId="0" borderId="8" xfId="2" applyFont="1" applyBorder="1" applyProtection="1">
      <protection locked="0"/>
    </xf>
    <xf numFmtId="0" fontId="33" fillId="0" borderId="8" xfId="0" applyFont="1" applyBorder="1"/>
    <xf numFmtId="44" fontId="36" fillId="0" borderId="8" xfId="2" applyFont="1" applyBorder="1"/>
    <xf numFmtId="0" fontId="37" fillId="0" borderId="8" xfId="0" applyFont="1" applyBorder="1"/>
    <xf numFmtId="166" fontId="33" fillId="0" borderId="8" xfId="2" applyNumberFormat="1" applyFont="1" applyBorder="1" applyProtection="1">
      <protection locked="0"/>
    </xf>
    <xf numFmtId="0" fontId="13" fillId="0" borderId="38" xfId="0" applyFont="1" applyBorder="1"/>
    <xf numFmtId="0" fontId="13" fillId="0" borderId="39" xfId="0" applyFont="1" applyBorder="1"/>
    <xf numFmtId="0" fontId="2" fillId="0" borderId="40" xfId="0" applyFont="1" applyBorder="1"/>
    <xf numFmtId="0" fontId="14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22" fillId="0" borderId="0" xfId="0" applyFont="1" applyAlignment="1">
      <alignment wrapText="1"/>
    </xf>
    <xf numFmtId="0" fontId="28" fillId="0" borderId="34" xfId="0" applyFont="1" applyBorder="1" applyAlignment="1">
      <alignment horizontal="right"/>
    </xf>
    <xf numFmtId="0" fontId="29" fillId="0" borderId="35" xfId="0" applyFont="1" applyBorder="1" applyAlignment="1">
      <alignment horizontal="right"/>
    </xf>
    <xf numFmtId="0" fontId="29" fillId="0" borderId="14" xfId="0" applyFont="1" applyBorder="1" applyAlignment="1">
      <alignment horizontal="right"/>
    </xf>
    <xf numFmtId="0" fontId="29" fillId="0" borderId="36" xfId="0" applyFont="1" applyBorder="1" applyAlignment="1">
      <alignment horizontal="right"/>
    </xf>
    <xf numFmtId="0" fontId="18" fillId="0" borderId="12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16" xfId="0" applyFont="1" applyBorder="1" applyAlignment="1">
      <alignment horizontal="left"/>
    </xf>
    <xf numFmtId="0" fontId="25" fillId="0" borderId="12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16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18" fillId="0" borderId="13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17" xfId="0" applyFont="1" applyBorder="1" applyAlignment="1">
      <alignment horizontal="lef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466987</xdr:colOff>
      <xdr:row>0</xdr:row>
      <xdr:rowOff>602413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2D1811-0143-5E4E-99E4-A05C36C32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65987" cy="602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11546</xdr:colOff>
      <xdr:row>0</xdr:row>
      <xdr:rowOff>611908</xdr:rowOff>
    </xdr:from>
    <xdr:to>
      <xdr:col>1</xdr:col>
      <xdr:colOff>43976</xdr:colOff>
      <xdr:row>3</xdr:row>
      <xdr:rowOff>51657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F1270AC4-F62A-B343-87B6-2C9A1DD75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6" y="611908"/>
          <a:ext cx="1625703" cy="478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view="pageLayout" zoomScale="110" zoomScaleNormal="125" zoomScalePageLayoutView="110" workbookViewId="0">
      <selection activeCell="F29" sqref="F29"/>
    </sheetView>
  </sheetViews>
  <sheetFormatPr baseColWidth="10" defaultColWidth="11.5" defaultRowHeight="13"/>
  <cols>
    <col min="1" max="1" width="20.83203125" customWidth="1"/>
    <col min="2" max="2" width="2.83203125" customWidth="1"/>
    <col min="3" max="3" width="2.6640625" customWidth="1"/>
    <col min="4" max="4" width="5" customWidth="1"/>
    <col min="5" max="5" width="30.1640625" customWidth="1"/>
    <col min="6" max="6" width="7.83203125" customWidth="1"/>
    <col min="7" max="7" width="9.33203125" customWidth="1"/>
    <col min="8" max="9" width="8.83203125" customWidth="1"/>
    <col min="10" max="10" width="16.83203125" bestFit="1" customWidth="1"/>
    <col min="11" max="11" width="12.83203125" customWidth="1"/>
    <col min="12" max="12" width="5" customWidth="1"/>
    <col min="13" max="13" width="21.83203125" customWidth="1"/>
    <col min="14" max="14" width="21.6640625" customWidth="1"/>
    <col min="15" max="15" width="10.83203125" customWidth="1"/>
  </cols>
  <sheetData>
    <row r="1" spans="1:15" ht="51" customHeight="1">
      <c r="A1" s="106"/>
      <c r="B1" s="106"/>
      <c r="C1" s="106"/>
      <c r="D1" s="106"/>
      <c r="E1" s="106"/>
      <c r="F1" s="106"/>
      <c r="G1" s="106"/>
      <c r="H1" s="106"/>
      <c r="I1" s="71" t="s">
        <v>69</v>
      </c>
      <c r="J1" s="72"/>
      <c r="K1" s="72"/>
      <c r="L1" s="72"/>
      <c r="M1" s="72"/>
      <c r="N1" s="13"/>
      <c r="O1" s="55"/>
    </row>
    <row r="2" spans="1:15" ht="17" customHeight="1">
      <c r="B2" s="1"/>
    </row>
    <row r="3" spans="1:15" ht="14" customHeight="1">
      <c r="A3" s="2"/>
      <c r="B3" s="1"/>
      <c r="D3" s="1"/>
      <c r="E3" s="4"/>
      <c r="F3" s="4"/>
      <c r="G3" s="4"/>
      <c r="H3" s="4"/>
      <c r="I3" s="4"/>
      <c r="J3" s="4"/>
      <c r="K3" s="9"/>
      <c r="L3" s="1"/>
    </row>
    <row r="4" spans="1:15" ht="16">
      <c r="A4" s="3"/>
      <c r="B4" s="1"/>
      <c r="D4" s="1"/>
      <c r="E4" s="54" t="s">
        <v>2</v>
      </c>
      <c r="F4" s="104" t="s">
        <v>3</v>
      </c>
      <c r="G4" s="105"/>
      <c r="H4" s="54" t="s">
        <v>4</v>
      </c>
      <c r="I4" s="54" t="s">
        <v>5</v>
      </c>
      <c r="J4" s="86" t="s">
        <v>6</v>
      </c>
      <c r="K4" s="54" t="s">
        <v>7</v>
      </c>
      <c r="L4" s="1"/>
    </row>
    <row r="5" spans="1:15" ht="17" thickBot="1">
      <c r="A5" s="3"/>
      <c r="B5" s="1"/>
      <c r="D5" s="1"/>
      <c r="E5" s="54" t="s">
        <v>9</v>
      </c>
      <c r="F5" s="54" t="s">
        <v>10</v>
      </c>
      <c r="G5" s="54"/>
      <c r="H5" s="54" t="s">
        <v>11</v>
      </c>
      <c r="I5" s="54" t="s">
        <v>1</v>
      </c>
      <c r="J5" s="87" t="s">
        <v>12</v>
      </c>
      <c r="K5" s="54" t="s">
        <v>13</v>
      </c>
      <c r="L5" s="1"/>
    </row>
    <row r="6" spans="1:15" ht="16">
      <c r="A6" s="2"/>
      <c r="B6" s="1"/>
      <c r="D6" s="1"/>
      <c r="E6" s="56" t="s">
        <v>53</v>
      </c>
      <c r="F6" s="58"/>
      <c r="G6" s="58"/>
      <c r="H6" s="58"/>
      <c r="I6" s="58"/>
      <c r="J6" s="88"/>
      <c r="K6" s="59"/>
      <c r="L6" s="1"/>
      <c r="N6" s="7" t="s">
        <v>0</v>
      </c>
    </row>
    <row r="7" spans="1:15" ht="14" customHeight="1" thickBot="1">
      <c r="A7" s="107" t="s">
        <v>17</v>
      </c>
      <c r="B7" s="107"/>
      <c r="C7" s="107"/>
      <c r="D7" s="1"/>
      <c r="E7" s="77" t="s">
        <v>67</v>
      </c>
      <c r="F7" s="74">
        <v>342</v>
      </c>
      <c r="G7" s="60" t="s">
        <v>54</v>
      </c>
      <c r="H7" s="64">
        <f>H33</f>
        <v>0</v>
      </c>
      <c r="I7" s="65">
        <f>H7/F7</f>
        <v>0</v>
      </c>
      <c r="J7" s="89">
        <v>0</v>
      </c>
      <c r="K7" s="66" t="e">
        <f>(J7*I7)/H33</f>
        <v>#DIV/0!</v>
      </c>
      <c r="L7" s="1"/>
      <c r="M7" s="1"/>
      <c r="N7" s="8" t="s">
        <v>1</v>
      </c>
      <c r="O7" s="1"/>
    </row>
    <row r="8" spans="1:15" ht="14" customHeight="1" thickBot="1">
      <c r="A8" s="107"/>
      <c r="B8" s="107"/>
      <c r="C8" s="107"/>
      <c r="D8" s="1"/>
      <c r="E8" s="57"/>
      <c r="F8" s="60"/>
      <c r="G8" s="60"/>
      <c r="H8" s="60"/>
      <c r="I8" s="60"/>
      <c r="J8" s="90"/>
      <c r="K8" s="61"/>
      <c r="L8" s="1"/>
      <c r="M8" s="77" t="s">
        <v>67</v>
      </c>
      <c r="N8" s="68">
        <f>I7</f>
        <v>0</v>
      </c>
      <c r="O8" s="67" t="s">
        <v>21</v>
      </c>
    </row>
    <row r="9" spans="1:15" ht="17" thickBot="1">
      <c r="A9" s="27" t="s">
        <v>22</v>
      </c>
      <c r="B9" s="28"/>
      <c r="C9" s="28"/>
      <c r="D9" s="1"/>
      <c r="E9" s="46" t="s">
        <v>15</v>
      </c>
      <c r="F9" s="62"/>
      <c r="G9" s="62"/>
      <c r="H9" s="62"/>
      <c r="I9" s="62"/>
      <c r="J9" s="91"/>
      <c r="K9" s="63"/>
      <c r="L9" s="1"/>
      <c r="M9" s="25" t="s">
        <v>68</v>
      </c>
      <c r="N9" s="31">
        <f>I10</f>
        <v>0</v>
      </c>
      <c r="O9" s="30" t="s">
        <v>8</v>
      </c>
    </row>
    <row r="10" spans="1:15" ht="17" thickBot="1">
      <c r="A10" s="29" t="s">
        <v>23</v>
      </c>
      <c r="B10" s="28"/>
      <c r="C10" s="28"/>
      <c r="D10" s="1"/>
      <c r="E10" s="25" t="s">
        <v>68</v>
      </c>
      <c r="F10" s="16">
        <v>18</v>
      </c>
      <c r="G10" s="16" t="s">
        <v>18</v>
      </c>
      <c r="H10" s="17">
        <f>H33</f>
        <v>0</v>
      </c>
      <c r="I10" s="18">
        <f>H10/F10</f>
        <v>0</v>
      </c>
      <c r="J10" s="92">
        <v>0</v>
      </c>
      <c r="K10" s="26" t="e">
        <f>(J10*I10)/H33</f>
        <v>#DIV/0!</v>
      </c>
      <c r="L10" s="1"/>
      <c r="M10" s="25" t="s">
        <v>70</v>
      </c>
      <c r="N10" s="31">
        <f>SUM(I11)</f>
        <v>0</v>
      </c>
      <c r="O10" s="30" t="s">
        <v>14</v>
      </c>
    </row>
    <row r="11" spans="1:15" ht="17" thickBot="1">
      <c r="A11" s="29" t="s">
        <v>55</v>
      </c>
      <c r="B11" s="28"/>
      <c r="C11" s="28"/>
      <c r="D11" s="1"/>
      <c r="E11" s="25" t="s">
        <v>70</v>
      </c>
      <c r="F11" s="16">
        <v>600</v>
      </c>
      <c r="G11" s="16" t="s">
        <v>20</v>
      </c>
      <c r="H11" s="17">
        <f>H33</f>
        <v>0</v>
      </c>
      <c r="I11" s="18">
        <f>H11/F11</f>
        <v>0</v>
      </c>
      <c r="J11" s="92">
        <v>0</v>
      </c>
      <c r="K11" s="26" t="e">
        <f>(J11*I11)/H33</f>
        <v>#DIV/0!</v>
      </c>
      <c r="L11" s="1"/>
      <c r="M11" s="25" t="s">
        <v>71</v>
      </c>
      <c r="N11" s="31">
        <f>SUM(I14+I27+I28)</f>
        <v>0</v>
      </c>
      <c r="O11" s="30" t="s">
        <v>16</v>
      </c>
    </row>
    <row r="12" spans="1:15" ht="17" thickBot="1">
      <c r="A12" s="29"/>
      <c r="B12" s="28"/>
      <c r="C12" s="28"/>
      <c r="D12" s="1"/>
      <c r="E12" s="25"/>
      <c r="F12" s="16"/>
      <c r="G12" s="16"/>
      <c r="H12" s="16"/>
      <c r="I12" s="16"/>
      <c r="J12" s="93"/>
      <c r="K12" s="32"/>
      <c r="L12" s="1"/>
      <c r="M12" s="30" t="s">
        <v>77</v>
      </c>
      <c r="N12" s="31">
        <f>SUM(I17+I18+I23+I24)</f>
        <v>0</v>
      </c>
      <c r="O12" s="30" t="s">
        <v>19</v>
      </c>
    </row>
    <row r="13" spans="1:15" ht="17" thickBot="1">
      <c r="A13" t="s">
        <v>26</v>
      </c>
      <c r="E13" s="23" t="s">
        <v>24</v>
      </c>
      <c r="F13" s="16"/>
      <c r="G13" s="16"/>
      <c r="H13" s="16"/>
      <c r="I13" s="16"/>
      <c r="J13" s="93"/>
      <c r="K13" s="32"/>
      <c r="L13" s="1"/>
      <c r="M13" s="25" t="s">
        <v>76</v>
      </c>
      <c r="N13" s="31">
        <f>SUM(I19)</f>
        <v>0</v>
      </c>
      <c r="O13" s="30" t="s">
        <v>21</v>
      </c>
    </row>
    <row r="14" spans="1:15" ht="16" customHeight="1" thickBot="1">
      <c r="A14" s="29" t="s">
        <v>27</v>
      </c>
      <c r="E14" s="25" t="s">
        <v>71</v>
      </c>
      <c r="F14" s="16">
        <v>42.5</v>
      </c>
      <c r="G14" s="16" t="s">
        <v>25</v>
      </c>
      <c r="H14" s="17">
        <f>H33</f>
        <v>0</v>
      </c>
      <c r="I14" s="18">
        <f>H14/F14</f>
        <v>0</v>
      </c>
      <c r="J14" s="92">
        <v>0</v>
      </c>
      <c r="K14" s="24" t="e">
        <f>(J14*I14)/H33</f>
        <v>#DIV/0!</v>
      </c>
      <c r="L14" s="1"/>
      <c r="M14" s="25" t="s">
        <v>78</v>
      </c>
      <c r="N14" s="31">
        <f>I22</f>
        <v>0</v>
      </c>
      <c r="O14" s="30" t="s">
        <v>21</v>
      </c>
    </row>
    <row r="15" spans="1:15" ht="17" thickBot="1">
      <c r="A15" s="29" t="s">
        <v>56</v>
      </c>
      <c r="B15" s="28"/>
      <c r="C15" s="28"/>
      <c r="D15" s="1"/>
      <c r="E15" s="25"/>
      <c r="F15" s="16"/>
      <c r="G15" s="16"/>
      <c r="H15" s="17"/>
      <c r="I15" s="18"/>
      <c r="J15" s="94"/>
      <c r="K15" s="24"/>
      <c r="L15" s="1"/>
      <c r="M15" s="101" t="s">
        <v>83</v>
      </c>
      <c r="N15" s="31">
        <f>SUM(I31+I32)</f>
        <v>0</v>
      </c>
      <c r="O15" s="30" t="s">
        <v>19</v>
      </c>
    </row>
    <row r="16" spans="1:15" ht="16">
      <c r="B16" s="28"/>
      <c r="C16" s="28"/>
      <c r="D16" s="1"/>
      <c r="E16" s="23" t="s">
        <v>64</v>
      </c>
      <c r="F16" s="16"/>
      <c r="G16" s="16"/>
      <c r="H16" s="16"/>
      <c r="I16" s="16"/>
      <c r="J16" s="93"/>
      <c r="K16" s="32"/>
      <c r="L16" s="1"/>
      <c r="M16" s="73" t="s">
        <v>58</v>
      </c>
      <c r="N16" s="73"/>
      <c r="O16" s="73"/>
    </row>
    <row r="17" spans="1:15" ht="16">
      <c r="A17" s="27" t="s">
        <v>31</v>
      </c>
      <c r="B17" s="28"/>
      <c r="C17" s="28"/>
      <c r="D17" s="1"/>
      <c r="E17" s="25" t="s">
        <v>74</v>
      </c>
      <c r="F17" s="16">
        <v>125</v>
      </c>
      <c r="G17" s="16" t="s">
        <v>28</v>
      </c>
      <c r="H17" s="17">
        <f>H34</f>
        <v>0</v>
      </c>
      <c r="I17" s="18">
        <f>H17/F17</f>
        <v>0</v>
      </c>
      <c r="J17" s="92">
        <v>0</v>
      </c>
      <c r="K17" s="24" t="e">
        <f>SUM(J17*I17)/H34</f>
        <v>#DIV/0!</v>
      </c>
      <c r="L17" s="1"/>
      <c r="M17" s="1"/>
      <c r="N17" s="1"/>
      <c r="O17" s="1"/>
    </row>
    <row r="18" spans="1:15" ht="17" thickBot="1">
      <c r="A18" s="29" t="s">
        <v>32</v>
      </c>
      <c r="B18" s="28"/>
      <c r="C18" s="28"/>
      <c r="D18" s="1"/>
      <c r="E18" s="25" t="s">
        <v>75</v>
      </c>
      <c r="F18" s="16">
        <v>50</v>
      </c>
      <c r="G18" s="16" t="s">
        <v>28</v>
      </c>
      <c r="H18" s="17">
        <f>H34</f>
        <v>0</v>
      </c>
      <c r="I18" s="18">
        <f>H18/F18</f>
        <v>0</v>
      </c>
      <c r="J18" s="92">
        <v>0</v>
      </c>
      <c r="K18" s="75" t="e">
        <f>SUM(J18*I18)/H34</f>
        <v>#DIV/0!</v>
      </c>
      <c r="L18" s="1"/>
      <c r="M18" s="1"/>
      <c r="N18" s="1"/>
      <c r="O18" s="1"/>
    </row>
    <row r="19" spans="1:15" ht="18" customHeight="1" thickBot="1">
      <c r="A19" s="29" t="s">
        <v>34</v>
      </c>
      <c r="B19" s="28"/>
      <c r="C19" s="28"/>
      <c r="D19" s="1"/>
      <c r="E19" s="25" t="s">
        <v>76</v>
      </c>
      <c r="F19" s="16">
        <v>300</v>
      </c>
      <c r="G19" s="16" t="s">
        <v>30</v>
      </c>
      <c r="H19" s="17">
        <f>H34</f>
        <v>0</v>
      </c>
      <c r="I19" s="18">
        <f>H19/F19</f>
        <v>0</v>
      </c>
      <c r="J19" s="92">
        <v>0</v>
      </c>
      <c r="K19" s="26" t="e">
        <f>SUM(J19*I19)/H34</f>
        <v>#DIV/0!</v>
      </c>
      <c r="L19" s="1"/>
      <c r="M19" s="1"/>
      <c r="N19" s="1"/>
      <c r="O19" s="70" t="s">
        <v>29</v>
      </c>
    </row>
    <row r="20" spans="1:15" ht="14" customHeight="1">
      <c r="A20" s="29" t="s">
        <v>36</v>
      </c>
      <c r="E20" s="43"/>
      <c r="F20" s="41"/>
      <c r="G20" s="41"/>
      <c r="H20" s="41"/>
      <c r="I20" s="41"/>
      <c r="J20" s="95"/>
      <c r="K20" s="32"/>
      <c r="L20" s="1"/>
      <c r="M20" s="1"/>
      <c r="N20" s="77" t="s">
        <v>67</v>
      </c>
      <c r="O20" s="69">
        <f>J7*N8</f>
        <v>0</v>
      </c>
    </row>
    <row r="21" spans="1:15" ht="14" customHeight="1">
      <c r="A21" s="47" t="s">
        <v>59</v>
      </c>
      <c r="E21" s="23" t="s">
        <v>65</v>
      </c>
      <c r="F21" s="16"/>
      <c r="G21" s="16"/>
      <c r="H21" s="17"/>
      <c r="I21" s="18"/>
      <c r="J21" s="94"/>
      <c r="K21" s="24"/>
      <c r="L21" s="1"/>
      <c r="M21" s="1"/>
      <c r="N21" s="25" t="s">
        <v>68</v>
      </c>
      <c r="O21" s="10">
        <f>J10*N9</f>
        <v>0</v>
      </c>
    </row>
    <row r="22" spans="1:15" ht="14" customHeight="1">
      <c r="E22" s="25" t="s">
        <v>78</v>
      </c>
      <c r="F22" s="16">
        <v>475</v>
      </c>
      <c r="G22" s="16" t="s">
        <v>33</v>
      </c>
      <c r="H22" s="17">
        <f>H33</f>
        <v>0</v>
      </c>
      <c r="I22" s="18">
        <f>H22/F22</f>
        <v>0</v>
      </c>
      <c r="J22" s="92">
        <v>0</v>
      </c>
      <c r="K22" s="26" t="e">
        <f>(J22*I22)/H33</f>
        <v>#DIV/0!</v>
      </c>
      <c r="L22" s="1"/>
      <c r="M22" s="1"/>
      <c r="N22" s="25" t="s">
        <v>70</v>
      </c>
      <c r="O22" s="10">
        <f>J11*N10</f>
        <v>0</v>
      </c>
    </row>
    <row r="23" spans="1:15">
      <c r="A23" s="2"/>
      <c r="B23" s="1"/>
      <c r="C23" s="1"/>
      <c r="D23" s="1"/>
      <c r="E23" s="25" t="s">
        <v>81</v>
      </c>
      <c r="F23" s="16">
        <v>65</v>
      </c>
      <c r="G23" s="16" t="s">
        <v>35</v>
      </c>
      <c r="H23" s="17">
        <f>H33</f>
        <v>0</v>
      </c>
      <c r="I23" s="18">
        <f>H23/F23</f>
        <v>0</v>
      </c>
      <c r="J23" s="96">
        <v>0</v>
      </c>
      <c r="K23" s="24" t="e">
        <f>SUM(J23*I23)/H33</f>
        <v>#DIV/0!</v>
      </c>
      <c r="L23" s="1"/>
      <c r="M23" s="1"/>
      <c r="N23" s="25" t="s">
        <v>71</v>
      </c>
      <c r="O23" s="10">
        <f>N11*J14</f>
        <v>0</v>
      </c>
    </row>
    <row r="24" spans="1:15" ht="15" customHeight="1">
      <c r="A24" s="3"/>
      <c r="B24" s="1"/>
      <c r="C24" s="1"/>
      <c r="D24" s="1"/>
      <c r="E24" s="25" t="s">
        <v>82</v>
      </c>
      <c r="F24" s="16">
        <v>150</v>
      </c>
      <c r="G24" s="16" t="s">
        <v>35</v>
      </c>
      <c r="H24" s="17">
        <f>H33</f>
        <v>0</v>
      </c>
      <c r="I24" s="18">
        <f>H24/F24</f>
        <v>0</v>
      </c>
      <c r="J24" s="96">
        <v>0</v>
      </c>
      <c r="K24" s="26" t="e">
        <f>SUM(J24*I24)/H33</f>
        <v>#DIV/0!</v>
      </c>
      <c r="L24" s="1"/>
      <c r="M24" s="1"/>
      <c r="N24" s="5" t="s">
        <v>77</v>
      </c>
      <c r="O24" s="10">
        <f>N12*J17</f>
        <v>0</v>
      </c>
    </row>
    <row r="25" spans="1:15" ht="14" customHeight="1">
      <c r="A25" s="3"/>
      <c r="B25" s="1"/>
      <c r="C25" s="1"/>
      <c r="D25" s="1"/>
      <c r="E25" s="44"/>
      <c r="F25" s="42"/>
      <c r="G25" s="42"/>
      <c r="H25" s="42"/>
      <c r="I25" s="42"/>
      <c r="J25" s="97"/>
      <c r="K25" s="45"/>
      <c r="M25" s="1"/>
      <c r="N25" s="25" t="s">
        <v>76</v>
      </c>
      <c r="O25" s="10">
        <f>N13*J19</f>
        <v>0</v>
      </c>
    </row>
    <row r="26" spans="1:15" ht="14">
      <c r="A26" s="3"/>
      <c r="B26" s="1"/>
      <c r="C26" s="1"/>
      <c r="D26" s="1"/>
      <c r="E26" s="23" t="s">
        <v>37</v>
      </c>
      <c r="F26" s="16"/>
      <c r="G26" s="16"/>
      <c r="H26" s="17"/>
      <c r="I26" s="18"/>
      <c r="J26" s="98"/>
      <c r="K26" s="24"/>
      <c r="M26" s="1"/>
      <c r="N26" s="25" t="s">
        <v>78</v>
      </c>
      <c r="O26" s="10">
        <f>N14*J22</f>
        <v>0</v>
      </c>
    </row>
    <row r="27" spans="1:15" ht="14" thickBot="1">
      <c r="A27" s="14"/>
      <c r="B27" s="1"/>
      <c r="C27" s="1"/>
      <c r="D27" s="1"/>
      <c r="E27" s="25" t="s">
        <v>72</v>
      </c>
      <c r="F27" s="16">
        <v>85</v>
      </c>
      <c r="G27" s="16" t="s">
        <v>39</v>
      </c>
      <c r="H27" s="17">
        <f>(H33)</f>
        <v>0</v>
      </c>
      <c r="I27" s="18">
        <f>H27/F27</f>
        <v>0</v>
      </c>
      <c r="J27" s="96">
        <v>0</v>
      </c>
      <c r="K27" s="24" t="e">
        <f>(J27*I27)/H33</f>
        <v>#DIV/0!</v>
      </c>
      <c r="M27" s="1"/>
      <c r="N27" s="101" t="s">
        <v>83</v>
      </c>
      <c r="O27" s="11">
        <f>N15*J32</f>
        <v>0</v>
      </c>
    </row>
    <row r="28" spans="1:15" ht="14" customHeight="1" thickBot="1">
      <c r="A28" s="15"/>
      <c r="D28" s="1"/>
      <c r="E28" s="25" t="s">
        <v>73</v>
      </c>
      <c r="F28" s="16">
        <v>85</v>
      </c>
      <c r="G28" s="16" t="s">
        <v>25</v>
      </c>
      <c r="H28" s="17">
        <f>H33</f>
        <v>0</v>
      </c>
      <c r="I28" s="18">
        <f>H28/F28</f>
        <v>0</v>
      </c>
      <c r="J28" s="96">
        <v>0</v>
      </c>
      <c r="K28" s="24" t="e">
        <f>(J28*I28)/H33</f>
        <v>#DIV/0!</v>
      </c>
      <c r="L28" s="1"/>
      <c r="M28" s="1"/>
      <c r="N28" s="12" t="s">
        <v>38</v>
      </c>
      <c r="O28" s="79">
        <f>SUM(O20:O27)</f>
        <v>0</v>
      </c>
    </row>
    <row r="29" spans="1:15" ht="17" customHeight="1">
      <c r="A29" s="15"/>
      <c r="D29" s="1"/>
      <c r="E29" s="43"/>
      <c r="F29" s="41"/>
      <c r="G29" s="41"/>
      <c r="H29" s="41"/>
      <c r="I29" s="41"/>
      <c r="J29" s="95"/>
      <c r="K29" s="32"/>
      <c r="L29" s="1"/>
      <c r="M29" s="1"/>
      <c r="N29" s="52" t="s">
        <v>40</v>
      </c>
      <c r="O29" s="1"/>
    </row>
    <row r="30" spans="1:15" ht="17" customHeight="1">
      <c r="D30" s="1"/>
      <c r="E30" s="46" t="s">
        <v>66</v>
      </c>
      <c r="F30" s="41"/>
      <c r="G30" s="41"/>
      <c r="H30" s="41"/>
      <c r="I30" s="41"/>
      <c r="J30" s="95"/>
      <c r="K30" s="32"/>
      <c r="L30" s="1"/>
      <c r="M30" s="1"/>
      <c r="N30" s="1"/>
      <c r="O30" s="1"/>
    </row>
    <row r="31" spans="1:15" ht="18">
      <c r="D31" s="1"/>
      <c r="E31" s="99" t="s">
        <v>79</v>
      </c>
      <c r="F31" s="16">
        <v>325</v>
      </c>
      <c r="G31" s="16" t="s">
        <v>28</v>
      </c>
      <c r="H31" s="17">
        <f>H33</f>
        <v>0</v>
      </c>
      <c r="I31" s="18">
        <f>H31/F31</f>
        <v>0</v>
      </c>
      <c r="J31" s="96">
        <v>0</v>
      </c>
      <c r="K31" s="24" t="e">
        <f>SUM(J31*I31)/H33</f>
        <v>#DIV/0!</v>
      </c>
      <c r="L31" s="1"/>
      <c r="M31" s="1"/>
      <c r="N31" s="1"/>
      <c r="O31" s="19"/>
    </row>
    <row r="32" spans="1:15" ht="19" customHeight="1" thickBot="1">
      <c r="D32" s="1"/>
      <c r="E32" s="100" t="s">
        <v>80</v>
      </c>
      <c r="F32" s="36">
        <v>325</v>
      </c>
      <c r="G32" s="36" t="s">
        <v>41</v>
      </c>
      <c r="H32" s="37">
        <f>H33</f>
        <v>0</v>
      </c>
      <c r="I32" s="38">
        <f>H32/F32</f>
        <v>0</v>
      </c>
      <c r="J32" s="96">
        <v>0</v>
      </c>
      <c r="K32" s="34" t="e">
        <f>SUM(J32*I32)/H33</f>
        <v>#DIV/0!</v>
      </c>
      <c r="L32" s="1"/>
      <c r="M32" s="1"/>
      <c r="O32" s="19"/>
    </row>
    <row r="33" spans="1:15" ht="20" customHeight="1" thickBot="1">
      <c r="D33" s="1"/>
      <c r="E33" s="80"/>
      <c r="F33" s="81"/>
      <c r="G33" s="82" t="s">
        <v>42</v>
      </c>
      <c r="H33" s="49"/>
      <c r="I33" s="50"/>
      <c r="J33" s="39"/>
      <c r="K33" s="40"/>
      <c r="L33" s="1"/>
      <c r="M33" s="1"/>
      <c r="O33" s="19"/>
    </row>
    <row r="34" spans="1:15" ht="19" thickBot="1">
      <c r="E34" s="83"/>
      <c r="F34" s="84"/>
      <c r="G34" s="85" t="s">
        <v>43</v>
      </c>
      <c r="H34" s="48"/>
      <c r="I34" s="51"/>
      <c r="J34" s="1"/>
      <c r="K34" s="35"/>
      <c r="L34" s="1"/>
      <c r="O34" s="19"/>
    </row>
    <row r="35" spans="1:15" ht="17" thickBot="1">
      <c r="E35" s="108" t="s">
        <v>44</v>
      </c>
      <c r="F35" s="109"/>
      <c r="G35" s="109"/>
      <c r="H35" s="110"/>
      <c r="I35" s="109"/>
      <c r="J35" s="111"/>
      <c r="K35" s="78" t="e">
        <f>SUM(K6:K32)</f>
        <v>#DIV/0!</v>
      </c>
      <c r="L35" s="1"/>
    </row>
    <row r="36" spans="1:15">
      <c r="A36" s="2"/>
      <c r="B36" s="1"/>
      <c r="C36" s="1"/>
      <c r="L36" s="1"/>
    </row>
    <row r="37" spans="1:15" ht="18">
      <c r="A37" s="3"/>
      <c r="B37" s="1"/>
      <c r="C37" s="1"/>
      <c r="M37" s="53"/>
      <c r="N37" s="19"/>
    </row>
    <row r="38" spans="1:15" ht="16">
      <c r="A38" s="2"/>
      <c r="B38" s="1"/>
      <c r="C38" s="1"/>
      <c r="E38" s="102" t="s">
        <v>45</v>
      </c>
      <c r="F38" s="103"/>
      <c r="G38" s="103"/>
      <c r="H38" s="103"/>
      <c r="I38" s="103"/>
      <c r="J38" s="103"/>
      <c r="K38" s="103"/>
    </row>
    <row r="39" spans="1:15" ht="14" thickBot="1">
      <c r="A39" s="1"/>
      <c r="B39" s="1"/>
      <c r="C39" s="1"/>
    </row>
    <row r="40" spans="1:15" ht="20">
      <c r="A40" s="1"/>
      <c r="B40" s="1"/>
      <c r="C40" s="1"/>
      <c r="E40" s="118" t="s">
        <v>46</v>
      </c>
      <c r="F40" s="119"/>
      <c r="G40" s="119"/>
      <c r="H40" s="119"/>
      <c r="I40" s="119"/>
      <c r="J40" s="119"/>
      <c r="K40" s="120"/>
      <c r="L40" s="53"/>
    </row>
    <row r="41" spans="1:15" ht="21">
      <c r="A41" s="1"/>
      <c r="B41" s="1"/>
      <c r="C41" s="1"/>
      <c r="E41" s="115"/>
      <c r="F41" s="116"/>
      <c r="G41" s="116"/>
      <c r="H41" s="116"/>
      <c r="I41" s="116"/>
      <c r="J41" s="116"/>
      <c r="K41" s="117"/>
      <c r="N41" s="19"/>
    </row>
    <row r="42" spans="1:15" ht="19" customHeight="1">
      <c r="A42" s="1"/>
      <c r="B42" s="1"/>
      <c r="C42" s="1"/>
      <c r="E42" s="112" t="s">
        <v>47</v>
      </c>
      <c r="F42" s="113"/>
      <c r="G42" s="113"/>
      <c r="H42" s="113"/>
      <c r="I42" s="113"/>
      <c r="J42" s="113"/>
      <c r="K42" s="114"/>
      <c r="L42" s="6"/>
      <c r="M42" s="21" t="s">
        <v>62</v>
      </c>
    </row>
    <row r="43" spans="1:15" ht="19" customHeight="1">
      <c r="A43" s="1"/>
      <c r="B43" s="1"/>
      <c r="C43" s="1"/>
      <c r="E43" s="112" t="s">
        <v>48</v>
      </c>
      <c r="F43" s="113"/>
      <c r="G43" s="113"/>
      <c r="H43" s="113"/>
      <c r="I43" s="113"/>
      <c r="J43" s="113"/>
      <c r="K43" s="114"/>
      <c r="M43" s="22" t="s">
        <v>49</v>
      </c>
      <c r="N43" s="19"/>
    </row>
    <row r="44" spans="1:15" ht="19">
      <c r="B44" s="1"/>
      <c r="C44" s="1"/>
      <c r="D44" s="20"/>
      <c r="E44" s="112" t="s">
        <v>57</v>
      </c>
      <c r="F44" s="113"/>
      <c r="G44" s="113"/>
      <c r="H44" s="113"/>
      <c r="I44" s="113"/>
      <c r="J44" s="113"/>
      <c r="K44" s="114"/>
      <c r="M44" s="22" t="s">
        <v>50</v>
      </c>
      <c r="N44" s="19"/>
    </row>
    <row r="45" spans="1:15" ht="19" customHeight="1">
      <c r="E45" s="112" t="s">
        <v>51</v>
      </c>
      <c r="F45" s="113"/>
      <c r="G45" s="113"/>
      <c r="H45" s="113"/>
      <c r="I45" s="113"/>
      <c r="J45" s="113"/>
      <c r="K45" s="114"/>
      <c r="M45" s="22" t="s">
        <v>63</v>
      </c>
      <c r="N45" s="19"/>
    </row>
    <row r="46" spans="1:15" ht="19" customHeight="1">
      <c r="E46" s="112" t="s">
        <v>52</v>
      </c>
      <c r="F46" s="113"/>
      <c r="G46" s="113"/>
      <c r="H46" s="113"/>
      <c r="I46" s="113"/>
      <c r="J46" s="113"/>
      <c r="K46" s="114"/>
      <c r="M46" s="33" t="s">
        <v>59</v>
      </c>
      <c r="N46" s="19"/>
    </row>
    <row r="47" spans="1:15" ht="19" thickBot="1">
      <c r="E47" s="121" t="s">
        <v>60</v>
      </c>
      <c r="F47" s="122"/>
      <c r="G47" s="122"/>
      <c r="H47" s="122"/>
      <c r="I47" s="122"/>
      <c r="J47" s="122"/>
      <c r="K47" s="123"/>
      <c r="M47" s="76" t="s">
        <v>61</v>
      </c>
    </row>
  </sheetData>
  <mergeCells count="13">
    <mergeCell ref="E42:K42"/>
    <mergeCell ref="E41:K41"/>
    <mergeCell ref="E40:K40"/>
    <mergeCell ref="E47:K47"/>
    <mergeCell ref="E46:K46"/>
    <mergeCell ref="E45:K45"/>
    <mergeCell ref="E44:K44"/>
    <mergeCell ref="E43:K43"/>
    <mergeCell ref="E38:K38"/>
    <mergeCell ref="F4:G4"/>
    <mergeCell ref="A1:H1"/>
    <mergeCell ref="A7:C8"/>
    <mergeCell ref="E35:J35"/>
  </mergeCells>
  <phoneticPr fontId="7"/>
  <hyperlinks>
    <hyperlink ref="M46" r:id="rId1" xr:uid="{00000000-0004-0000-0000-000000000000}"/>
    <hyperlink ref="A21" r:id="rId2" xr:uid="{00000000-0004-0000-0000-000001000000}"/>
  </hyperlinks>
  <printOptions horizontalCentered="1"/>
  <pageMargins left="0.25" right="0.25" top="1.25" bottom="0.25" header="0" footer="0"/>
  <pageSetup scale="61" orientation="landscape" horizontalDpi="4294967292" verticalDpi="4294967292"/>
  <headerFooter>
    <oddFooter>&amp;R&amp;K000000MER-KO SHUR DECK 10/12/2017</oddFooter>
  </headerFooter>
  <drawing r:id="rId3"/>
  <extLst>
    <ext xmlns:mx="http://schemas.microsoft.com/office/mac/excel/2008/main" uri="{64002731-A6B0-56B0-2670-7721B7C09600}">
      <mx:PLV Mode="1" OnePage="0" WScale="7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7" ma:contentTypeDescription="Create a new document." ma:contentTypeScope="" ma:versionID="22fc8744c90b01095598ff53fe2f1862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e13621810a3a1b68dd6b4f354741e4d7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8a0bb7-5787-43c2-ac9e-60783a889684" xsi:nil="true"/>
    <lcf76f155ced4ddcb4097134ff3c332f xmlns="477a1f39-f013-4518-8313-ab98e0117f31">
      <Terms xmlns="http://schemas.microsoft.com/office/infopath/2007/PartnerControls"/>
    </lcf76f155ced4ddcb4097134ff3c332f>
    <_Flow_SignoffStatus xmlns="477a1f39-f013-4518-8313-ab98e0117f31" xsi:nil="true"/>
  </documentManagement>
</p:properties>
</file>

<file path=customXml/itemProps1.xml><?xml version="1.0" encoding="utf-8"?>
<ds:datastoreItem xmlns:ds="http://schemas.openxmlformats.org/officeDocument/2006/customXml" ds:itemID="{EE4FCA5E-8703-4620-B12F-742182FDD6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5D3A74-1E36-494F-A4F9-9029C8799B1A}"/>
</file>

<file path=customXml/itemProps3.xml><?xml version="1.0" encoding="utf-8"?>
<ds:datastoreItem xmlns:ds="http://schemas.openxmlformats.org/officeDocument/2006/customXml" ds:itemID="{FFF131D5-61FA-4C00-804E-381B309E42E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Westcoat Specialty Coating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Shur Deck Waterproofing Material Cost Template - Mer-Ko by Westcoat Specialty Coating Systems</dc:title>
  <dc:subject/>
  <dc:creator>Westcoat Specialty Coating Systems</dc:creator>
  <cp:keywords/>
  <dc:description/>
  <cp:lastModifiedBy>Todd Cook</cp:lastModifiedBy>
  <cp:revision/>
  <dcterms:created xsi:type="dcterms:W3CDTF">1998-12-10T19:24:37Z</dcterms:created>
  <dcterms:modified xsi:type="dcterms:W3CDTF">2025-10-06T18:34:29Z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</Properties>
</file>