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Downloads/texture-crete-material-templates/"/>
    </mc:Choice>
  </mc:AlternateContent>
  <xr:revisionPtr revIDLastSave="0" documentId="13_ncr:1_{F8863BCD-2200-934E-998F-0F781CDC3EA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Sheet1!$A$1:$O$40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N8" i="1"/>
  <c r="N17" i="1" s="1"/>
  <c r="N9" i="1"/>
  <c r="N18" i="1" s="1"/>
  <c r="H8" i="1"/>
  <c r="H12" i="1"/>
  <c r="I12" i="1" s="1"/>
  <c r="H16" i="1"/>
  <c r="I16" i="1" s="1"/>
  <c r="H11" i="1"/>
  <c r="I11" i="1" s="1"/>
  <c r="H15" i="1"/>
  <c r="I15" i="1" s="1"/>
  <c r="H19" i="1"/>
  <c r="I19" i="1" s="1"/>
  <c r="N10" i="1" s="1"/>
  <c r="N19" i="1" s="1"/>
  <c r="H22" i="1"/>
  <c r="I22" i="1" s="1"/>
  <c r="N11" i="1" s="1"/>
  <c r="N20" i="1" s="1"/>
  <c r="K8" i="1"/>
  <c r="K11" i="1"/>
  <c r="K12" i="1"/>
  <c r="K15" i="1"/>
  <c r="K16" i="1"/>
  <c r="K19" i="1"/>
  <c r="K22" i="1"/>
  <c r="N7" i="1" l="1"/>
  <c r="N16" i="1" s="1"/>
  <c r="N22" i="1" s="1"/>
  <c r="K24" i="1"/>
</calcChain>
</file>

<file path=xl/sharedStrings.xml><?xml version="1.0" encoding="utf-8"?>
<sst xmlns="http://schemas.openxmlformats.org/spreadsheetml/2006/main" count="85" uniqueCount="70">
  <si>
    <r>
      <t xml:space="preserve">Texture-Crete Material Template - </t>
    </r>
    <r>
      <rPr>
        <sz val="22"/>
        <rFont val="Akzidenz Grotesk BE BoldCn"/>
      </rPr>
      <t>Wood Finish</t>
    </r>
  </si>
  <si>
    <t xml:space="preserve">Material </t>
  </si>
  <si>
    <t>Optional</t>
  </si>
  <si>
    <t>Product</t>
  </si>
  <si>
    <t xml:space="preserve">Coverage will   </t>
  </si>
  <si>
    <t>Job</t>
  </si>
  <si>
    <t>Needed</t>
  </si>
  <si>
    <t>Step 2: Cost for</t>
  </si>
  <si>
    <t>Cost</t>
  </si>
  <si>
    <t>Total Material</t>
  </si>
  <si>
    <t>Template Instructions:</t>
  </si>
  <si>
    <t>Description</t>
  </si>
  <si>
    <t>vary</t>
  </si>
  <si>
    <t>(sq.ft.)</t>
  </si>
  <si>
    <t>(gal)</t>
  </si>
  <si>
    <t>Each Product</t>
  </si>
  <si>
    <t>(per sq. ft.)</t>
  </si>
  <si>
    <t>Primer</t>
  </si>
  <si>
    <t>EC-11</t>
  </si>
  <si>
    <t>gallons</t>
  </si>
  <si>
    <r>
      <t xml:space="preserve">Step 1: </t>
    </r>
    <r>
      <rPr>
        <sz val="12"/>
        <rFont val="Times New Roman"/>
        <family val="1"/>
      </rPr>
      <t>Enter the total square</t>
    </r>
  </si>
  <si>
    <t>EC-11 Water-Based Epoxy Primer</t>
  </si>
  <si>
    <t xml:space="preserve"> sq.ft./gal mix</t>
  </si>
  <si>
    <t>TC-2</t>
  </si>
  <si>
    <t>bags</t>
  </si>
  <si>
    <t xml:space="preserve">footage of the project at the </t>
  </si>
  <si>
    <t>WP-81</t>
  </si>
  <si>
    <t>bottom of the template.</t>
  </si>
  <si>
    <t>Slurry Coat</t>
  </si>
  <si>
    <t>SC-35</t>
  </si>
  <si>
    <t xml:space="preserve">TC-2 Smooth Texture </t>
  </si>
  <si>
    <t xml:space="preserve"> sq.ft./bag</t>
  </si>
  <si>
    <t>SC-70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</si>
  <si>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</si>
  <si>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WP-81 Cement Modifier</t>
  </si>
  <si>
    <t xml:space="preserve"> sq.ft./gal</t>
  </si>
  <si>
    <t>Please Round Up When Ordering</t>
  </si>
  <si>
    <t>unit (gallon, bag etc.)</t>
    <phoneticPr fontId="11"/>
  </si>
  <si>
    <t xml:space="preserve">for each product in the </t>
  </si>
  <si>
    <t>Texture Skip Trowel</t>
  </si>
  <si>
    <t>indicated column.</t>
  </si>
  <si>
    <t>Total Costs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</si>
  <si>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</si>
  <si>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</si>
  <si>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>Water-Based Stain</t>
  </si>
  <si>
    <t xml:space="preserve">system specification sheets posted </t>
  </si>
  <si>
    <t>SC-35 Water-Based Stain</t>
  </si>
  <si>
    <t>sq.ft./ gallon</t>
  </si>
  <si>
    <t>on our website. Training videos</t>
  </si>
  <si>
    <t>for a variety of our systems</t>
  </si>
  <si>
    <t>Sealer</t>
  </si>
  <si>
    <t>are also available on our website.</t>
  </si>
  <si>
    <t>SC-70 Acrylic Lacquer Sealer</t>
  </si>
  <si>
    <t>Total</t>
  </si>
  <si>
    <t>www.westcoat.com</t>
  </si>
  <si>
    <t xml:space="preserve">    Rounding is not reflected in above price</t>
  </si>
  <si>
    <t>Step 1: Total Square Footage</t>
  </si>
  <si>
    <t>sq. ft.</t>
  </si>
  <si>
    <t>Please read the complete specification guide before ordering material or beginning the job.</t>
  </si>
  <si>
    <t>This Sheet to Be Used as Rough Estimate Only</t>
  </si>
  <si>
    <t>Westcoat Specialty Coating Systems</t>
  </si>
  <si>
    <t xml:space="preserve">4007 Lockridge Street </t>
  </si>
  <si>
    <r>
      <t xml:space="preserve">* Quantities and prices are based on single bag/single gallon units. </t>
    </r>
    <r>
      <rPr>
        <sz val="10"/>
        <rFont val="Times"/>
        <family val="1"/>
      </rPr>
      <t>(Unless otherwise stated)</t>
    </r>
  </si>
  <si>
    <t>San Diego,  Ca 92102</t>
  </si>
  <si>
    <t>* Coating accessories and system options are not figured into estimates.</t>
  </si>
  <si>
    <t>800-250-4519</t>
  </si>
  <si>
    <t>* Contact your local distributor for a price quote, specification sheets and/or dvds.</t>
  </si>
  <si>
    <t>Fax (619) 262-8606</t>
  </si>
  <si>
    <t>* We do not guarantee coverages, please allow additional material for waste.</t>
  </si>
  <si>
    <t>* All coverage rates should be verified and adjusted for each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</si>
</sst>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34">
    <font>
      <sz val="9"/>
      <name val="Geneva"/>
    </font>
    <font>
      <b/>
      <i/>
      <sz val="9"/>
      <name val="Geneva"/>
      <family val="2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b/>
      <i/>
      <u/>
      <sz val="14"/>
      <name val="Times New Roman"/>
      <family val="1"/>
    </font>
    <font>
      <b/>
      <sz val="12"/>
      <color indexed="8"/>
      <name val="Times"/>
      <family val="1"/>
    </font>
    <font>
      <sz val="8"/>
      <name val="Verdana"/>
      <family val="2"/>
    </font>
    <font>
      <b/>
      <i/>
      <sz val="10"/>
      <name val="Times"/>
      <family val="1"/>
    </font>
    <font>
      <sz val="10"/>
      <name val="Times"/>
      <family val="1"/>
    </font>
    <font>
      <b/>
      <i/>
      <u/>
      <sz val="14"/>
      <name val="Times"/>
      <family val="1"/>
    </font>
    <font>
      <sz val="36"/>
      <name val="Cooper Blk BT"/>
    </font>
    <font>
      <sz val="30"/>
      <name val="Akzidenz Grotesk BE BoldCn"/>
    </font>
    <font>
      <b/>
      <sz val="9"/>
      <color indexed="10"/>
      <name val="Times"/>
      <family val="1"/>
    </font>
    <font>
      <b/>
      <u/>
      <sz val="12"/>
      <name val="Times"/>
      <family val="1"/>
    </font>
    <font>
      <u/>
      <sz val="11.25"/>
      <color indexed="12"/>
      <name val="Geneva"/>
      <family val="2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i/>
      <sz val="12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"/>
      <family val="1"/>
    </font>
    <font>
      <sz val="14"/>
      <name val="Times New Roman"/>
      <family val="1"/>
    </font>
    <font>
      <u/>
      <sz val="14"/>
      <color indexed="12"/>
      <name val="Times New Roman Bold"/>
    </font>
    <font>
      <sz val="22"/>
      <name val="Akzidenz Grotesk BE BoldCn"/>
    </font>
    <font>
      <sz val="9"/>
      <color indexed="8"/>
      <name val="Times"/>
      <family val="1"/>
    </font>
    <font>
      <b/>
      <u/>
      <sz val="12"/>
      <color indexed="8"/>
      <name val="Times"/>
      <family val="1"/>
    </font>
    <font>
      <sz val="9"/>
      <color indexed="8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4" fillId="0" borderId="0" xfId="0" applyFont="1"/>
    <xf numFmtId="0" fontId="6" fillId="0" borderId="0" xfId="0" applyFont="1"/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0" fillId="0" borderId="1" xfId="0" applyBorder="1"/>
    <xf numFmtId="164" fontId="4" fillId="0" borderId="2" xfId="0" applyNumberFormat="1" applyFont="1" applyBorder="1"/>
    <xf numFmtId="0" fontId="0" fillId="0" borderId="2" xfId="0" applyBorder="1"/>
    <xf numFmtId="0" fontId="0" fillId="0" borderId="3" xfId="0" applyBorder="1"/>
    <xf numFmtId="44" fontId="4" fillId="0" borderId="3" xfId="2" applyFont="1" applyBorder="1" applyProtection="1"/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4" fillId="0" borderId="3" xfId="2" applyFont="1" applyBorder="1" applyAlignment="1" applyProtection="1"/>
    <xf numFmtId="165" fontId="0" fillId="0" borderId="0" xfId="0" applyNumberFormat="1"/>
    <xf numFmtId="0" fontId="0" fillId="0" borderId="0" xfId="0" applyAlignment="1">
      <alignment horizontal="left"/>
    </xf>
    <xf numFmtId="44" fontId="8" fillId="0" borderId="1" xfId="2" applyFont="1" applyBorder="1"/>
    <xf numFmtId="44" fontId="4" fillId="0" borderId="3" xfId="2" applyFont="1" applyBorder="1"/>
    <xf numFmtId="44" fontId="4" fillId="0" borderId="0" xfId="2" applyFont="1" applyBorder="1" applyProtection="1"/>
    <xf numFmtId="0" fontId="1" fillId="0" borderId="0" xfId="0" applyFont="1" applyAlignment="1">
      <alignment horizontal="center"/>
    </xf>
    <xf numFmtId="0" fontId="0" fillId="0" borderId="6" xfId="0" applyBorder="1"/>
    <xf numFmtId="44" fontId="8" fillId="0" borderId="7" xfId="2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44" fontId="4" fillId="0" borderId="12" xfId="2" applyFont="1" applyBorder="1" applyProtection="1"/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44" fontId="4" fillId="0" borderId="14" xfId="0" applyNumberFormat="1" applyFont="1" applyBorder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17" fillId="0" borderId="0" xfId="0" applyFont="1"/>
    <xf numFmtId="0" fontId="5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4" fillId="0" borderId="1" xfId="0" applyNumberFormat="1" applyFont="1" applyBorder="1"/>
    <xf numFmtId="44" fontId="4" fillId="0" borderId="3" xfId="2" applyFont="1" applyBorder="1" applyAlignment="1"/>
    <xf numFmtId="0" fontId="4" fillId="0" borderId="17" xfId="0" applyFont="1" applyBorder="1"/>
    <xf numFmtId="0" fontId="4" fillId="0" borderId="1" xfId="0" applyFont="1" applyBorder="1"/>
    <xf numFmtId="44" fontId="8" fillId="0" borderId="1" xfId="2" applyFont="1" applyBorder="1" applyAlignment="1" applyProtection="1">
      <protection locked="0"/>
    </xf>
    <xf numFmtId="0" fontId="18" fillId="0" borderId="17" xfId="0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21" fillId="0" borderId="0" xfId="0" applyFont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left" vertical="center"/>
    </xf>
    <xf numFmtId="0" fontId="23" fillId="0" borderId="0" xfId="3" applyFont="1" applyBorder="1" applyAlignment="1" applyProtection="1">
      <alignment horizontal="left" indent="1"/>
    </xf>
    <xf numFmtId="0" fontId="13" fillId="0" borderId="0" xfId="0" applyFont="1"/>
    <xf numFmtId="0" fontId="14" fillId="0" borderId="0" xfId="0" applyFont="1"/>
    <xf numFmtId="0" fontId="25" fillId="0" borderId="20" xfId="0" applyFont="1" applyBorder="1"/>
    <xf numFmtId="0" fontId="26" fillId="0" borderId="0" xfId="0" applyFont="1"/>
    <xf numFmtId="0" fontId="27" fillId="0" borderId="0" xfId="0" applyFont="1"/>
    <xf numFmtId="0" fontId="25" fillId="0" borderId="21" xfId="0" applyFont="1" applyBorder="1"/>
    <xf numFmtId="0" fontId="28" fillId="0" borderId="0" xfId="0" applyFont="1"/>
    <xf numFmtId="0" fontId="27" fillId="0" borderId="22" xfId="0" applyFont="1" applyBorder="1" applyAlignment="1">
      <alignment horizontal="left"/>
    </xf>
    <xf numFmtId="0" fontId="25" fillId="0" borderId="0" xfId="0" applyFont="1"/>
    <xf numFmtId="0" fontId="27" fillId="0" borderId="0" xfId="0" applyFont="1" applyAlignment="1">
      <alignment horizontal="left"/>
    </xf>
    <xf numFmtId="0" fontId="27" fillId="0" borderId="22" xfId="0" applyFont="1" applyBorder="1"/>
    <xf numFmtId="0" fontId="28" fillId="0" borderId="0" xfId="0" applyFont="1" applyAlignment="1">
      <alignment horizontal="left"/>
    </xf>
    <xf numFmtId="0" fontId="29" fillId="0" borderId="0" xfId="3" applyFont="1" applyBorder="1" applyAlignment="1" applyProtection="1"/>
    <xf numFmtId="0" fontId="27" fillId="0" borderId="23" xfId="0" applyFont="1" applyBorder="1" applyAlignment="1">
      <alignment horizontal="left"/>
    </xf>
    <xf numFmtId="0" fontId="25" fillId="0" borderId="24" xfId="0" applyFont="1" applyBorder="1"/>
    <xf numFmtId="0" fontId="7" fillId="0" borderId="10" xfId="0" applyFont="1" applyBorder="1" applyAlignment="1">
      <alignment horizontal="right"/>
    </xf>
    <xf numFmtId="164" fontId="8" fillId="0" borderId="26" xfId="1" applyNumberFormat="1" applyFont="1" applyBorder="1" applyProtection="1">
      <protection locked="0"/>
    </xf>
    <xf numFmtId="0" fontId="32" fillId="0" borderId="17" xfId="0" applyFont="1" applyBorder="1" applyAlignment="1">
      <alignment horizontal="left"/>
    </xf>
    <xf numFmtId="0" fontId="33" fillId="0" borderId="1" xfId="0" applyFont="1" applyBorder="1"/>
    <xf numFmtId="0" fontId="31" fillId="0" borderId="1" xfId="0" applyFont="1" applyBorder="1"/>
    <xf numFmtId="0" fontId="31" fillId="0" borderId="17" xfId="0" applyFont="1" applyBorder="1"/>
    <xf numFmtId="0" fontId="33" fillId="0" borderId="17" xfId="0" applyFont="1" applyBorder="1"/>
    <xf numFmtId="0" fontId="18" fillId="0" borderId="29" xfId="0" applyFont="1" applyBorder="1" applyAlignment="1">
      <alignment horizontal="left"/>
    </xf>
    <xf numFmtId="165" fontId="4" fillId="0" borderId="1" xfId="0" applyNumberFormat="1" applyFont="1" applyBorder="1"/>
    <xf numFmtId="0" fontId="4" fillId="0" borderId="29" xfId="0" applyFont="1" applyBorder="1"/>
    <xf numFmtId="165" fontId="4" fillId="0" borderId="15" xfId="0" applyNumberFormat="1" applyFont="1" applyBorder="1"/>
    <xf numFmtId="0" fontId="4" fillId="0" borderId="16" xfId="0" applyFont="1" applyBorder="1"/>
    <xf numFmtId="0" fontId="4" fillId="0" borderId="3" xfId="0" applyFont="1" applyBorder="1"/>
    <xf numFmtId="0" fontId="31" fillId="0" borderId="30" xfId="0" applyFont="1" applyBorder="1"/>
    <xf numFmtId="165" fontId="4" fillId="0" borderId="11" xfId="0" applyNumberFormat="1" applyFont="1" applyBorder="1"/>
    <xf numFmtId="0" fontId="4" fillId="0" borderId="31" xfId="0" applyFont="1" applyBorder="1"/>
    <xf numFmtId="44" fontId="4" fillId="0" borderId="16" xfId="0" applyNumberFormat="1" applyFont="1" applyBorder="1"/>
    <xf numFmtId="44" fontId="4" fillId="0" borderId="3" xfId="0" applyNumberFormat="1" applyFont="1" applyBorder="1"/>
    <xf numFmtId="44" fontId="4" fillId="0" borderId="31" xfId="0" applyNumberFormat="1" applyFont="1" applyBorder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25" xfId="0" applyFont="1" applyBorder="1"/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1" fillId="2" borderId="1" xfId="0" applyFont="1" applyFill="1" applyBorder="1"/>
    <xf numFmtId="0" fontId="31" fillId="0" borderId="1" xfId="0" applyFont="1" applyFill="1" applyBorder="1"/>
    <xf numFmtId="0" fontId="14" fillId="0" borderId="27" xfId="0" applyFont="1" applyBorder="1" applyAlignment="1">
      <alignment horizontal="left"/>
    </xf>
    <xf numFmtId="0" fontId="25" fillId="0" borderId="28" xfId="0" applyFont="1" applyBorder="1" applyAlignment="1"/>
    <xf numFmtId="0" fontId="25" fillId="0" borderId="22" xfId="0" applyFont="1" applyBorder="1" applyAlignment="1"/>
    <xf numFmtId="0" fontId="25" fillId="0" borderId="0" xfId="0" applyFont="1" applyAlignment="1"/>
    <xf numFmtId="0" fontId="15" fillId="0" borderId="0" xfId="0" applyFont="1" applyAlignment="1">
      <alignment horizontal="center" vertical="center"/>
    </xf>
    <xf numFmtId="0" fontId="24" fillId="0" borderId="2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0" borderId="0" xfId="0" applyFont="1" applyAlignment="1">
      <alignment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25400</xdr:rowOff>
    </xdr:from>
    <xdr:to>
      <xdr:col>0</xdr:col>
      <xdr:colOff>1841500</xdr:colOff>
      <xdr:row>3</xdr:row>
      <xdr:rowOff>139700</xdr:rowOff>
    </xdr:to>
    <xdr:pic>
      <xdr:nvPicPr>
        <xdr:cNvPr id="1037" name="Picture 3">
          <a:extLst>
            <a:ext uri="{FF2B5EF4-FFF2-40B4-BE49-F238E27FC236}">
              <a16:creationId xmlns:a16="http://schemas.microsoft.com/office/drawing/2014/main" id="{6B35971E-C909-0F4A-986E-86FFE8CC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35000"/>
          <a:ext cx="15748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154305</xdr:colOff>
      <xdr:row>0</xdr:row>
      <xdr:rowOff>596900</xdr:rowOff>
    </xdr:to>
    <xdr:pic>
      <xdr:nvPicPr>
        <xdr:cNvPr id="1038" name="Picture 4" descr="WC® Logo Black.jpg">
          <a:extLst>
            <a:ext uri="{FF2B5EF4-FFF2-40B4-BE49-F238E27FC236}">
              <a16:creationId xmlns:a16="http://schemas.microsoft.com/office/drawing/2014/main" id="{1CE3D867-B3C2-644C-AE6F-4D947AE02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76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="125" zoomScaleNormal="125" workbookViewId="0">
      <selection activeCell="H24" sqref="H24"/>
    </sheetView>
  </sheetViews>
  <sheetFormatPr baseColWidth="10" defaultColWidth="11.5" defaultRowHeight="13"/>
  <cols>
    <col min="1" max="1" width="27" customWidth="1"/>
    <col min="2" max="2" width="4.1640625" customWidth="1"/>
    <col min="3" max="3" width="2" hidden="1" customWidth="1"/>
    <col min="4" max="4" width="3.33203125" customWidth="1"/>
    <col min="5" max="5" width="22.1640625" customWidth="1"/>
    <col min="6" max="6" width="6.1640625" customWidth="1"/>
    <col min="7" max="7" width="13.83203125" customWidth="1"/>
    <col min="8" max="8" width="7.1640625" bestFit="1" customWidth="1"/>
    <col min="9" max="9" width="8.83203125" customWidth="1"/>
    <col min="10" max="10" width="20.6640625" customWidth="1"/>
    <col min="11" max="11" width="20.5" bestFit="1" customWidth="1"/>
    <col min="12" max="12" width="5.33203125" customWidth="1"/>
    <col min="13" max="13" width="13.6640625" bestFit="1" customWidth="1"/>
    <col min="14" max="14" width="13.83203125" bestFit="1" customWidth="1"/>
    <col min="15" max="15" width="11.83203125" customWidth="1"/>
  </cols>
  <sheetData>
    <row r="1" spans="1:16" ht="48" customHeight="1">
      <c r="A1" s="101"/>
      <c r="B1" s="101"/>
      <c r="C1" s="101"/>
      <c r="D1" s="101"/>
      <c r="E1" s="101"/>
      <c r="F1" s="101"/>
      <c r="G1" s="101"/>
      <c r="H1" s="90" t="s">
        <v>0</v>
      </c>
      <c r="I1" s="91"/>
      <c r="J1" s="91"/>
      <c r="K1" s="91"/>
      <c r="L1" s="91"/>
      <c r="M1" s="91"/>
      <c r="N1" s="93"/>
      <c r="O1" s="93"/>
    </row>
    <row r="2" spans="1:16" ht="12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6" ht="13" customHeight="1">
      <c r="A3" s="2"/>
      <c r="B3" s="1"/>
      <c r="N3" s="5"/>
    </row>
    <row r="4" spans="1:16" ht="14" customHeight="1" thickBot="1">
      <c r="A4" s="4"/>
      <c r="B4" s="1"/>
      <c r="E4" s="6"/>
      <c r="F4" s="6"/>
      <c r="G4" s="6"/>
      <c r="H4" s="6"/>
      <c r="I4" s="94" t="s">
        <v>1</v>
      </c>
      <c r="J4" s="6"/>
      <c r="K4" s="31" t="s">
        <v>2</v>
      </c>
    </row>
    <row r="5" spans="1:16" ht="16">
      <c r="A5" s="4"/>
      <c r="B5" s="1"/>
      <c r="E5" s="94" t="s">
        <v>3</v>
      </c>
      <c r="F5" s="105" t="s">
        <v>4</v>
      </c>
      <c r="G5" s="105"/>
      <c r="H5" s="94" t="s">
        <v>5</v>
      </c>
      <c r="I5" s="94" t="s">
        <v>6</v>
      </c>
      <c r="J5" s="13" t="s">
        <v>7</v>
      </c>
      <c r="K5" s="94" t="s">
        <v>8</v>
      </c>
      <c r="N5" s="15" t="s">
        <v>9</v>
      </c>
    </row>
    <row r="6" spans="1:16" ht="17" thickBot="1">
      <c r="A6" s="106" t="s">
        <v>10</v>
      </c>
      <c r="B6" s="106"/>
      <c r="C6" s="106"/>
      <c r="E6" s="94" t="s">
        <v>11</v>
      </c>
      <c r="F6" s="105" t="s">
        <v>12</v>
      </c>
      <c r="G6" s="105"/>
      <c r="H6" s="94" t="s">
        <v>13</v>
      </c>
      <c r="I6" s="94" t="s">
        <v>14</v>
      </c>
      <c r="J6" s="32" t="s">
        <v>15</v>
      </c>
      <c r="K6" s="94" t="s">
        <v>16</v>
      </c>
      <c r="N6" s="16" t="s">
        <v>6</v>
      </c>
    </row>
    <row r="7" spans="1:16" ht="14" customHeight="1">
      <c r="A7" s="106"/>
      <c r="B7" s="106"/>
      <c r="C7" s="106"/>
      <c r="E7" s="78" t="s">
        <v>17</v>
      </c>
      <c r="F7" s="40"/>
      <c r="G7" s="40"/>
      <c r="H7" s="40"/>
      <c r="I7" s="40"/>
      <c r="J7" s="41"/>
      <c r="K7" s="42"/>
      <c r="M7" s="80" t="s">
        <v>18</v>
      </c>
      <c r="N7" s="81">
        <f>I8</f>
        <v>3.3333333333333335</v>
      </c>
      <c r="O7" s="82" t="s">
        <v>19</v>
      </c>
    </row>
    <row r="8" spans="1:16" ht="15" customHeight="1">
      <c r="A8" s="52" t="s">
        <v>20</v>
      </c>
      <c r="B8" s="53"/>
      <c r="C8" s="53"/>
      <c r="E8" s="45" t="s">
        <v>21</v>
      </c>
      <c r="F8" s="46">
        <v>300</v>
      </c>
      <c r="G8" s="46" t="s">
        <v>22</v>
      </c>
      <c r="H8" s="43">
        <f>H24</f>
        <v>1000</v>
      </c>
      <c r="I8" s="3">
        <f>(H8/F8)</f>
        <v>3.3333333333333335</v>
      </c>
      <c r="J8" s="20">
        <v>10</v>
      </c>
      <c r="K8" s="44">
        <f>SUM(1/F8)*J8</f>
        <v>3.3333333333333333E-2</v>
      </c>
      <c r="M8" s="45" t="s">
        <v>23</v>
      </c>
      <c r="N8" s="79">
        <f>SUM(I11+I15)</f>
        <v>11.428571428571429</v>
      </c>
      <c r="O8" s="83" t="s">
        <v>24</v>
      </c>
    </row>
    <row r="9" spans="1:16" ht="16">
      <c r="A9" s="54" t="s">
        <v>25</v>
      </c>
      <c r="B9" s="53"/>
      <c r="C9" s="53"/>
      <c r="E9" s="45"/>
      <c r="F9" s="46"/>
      <c r="G9" s="46"/>
      <c r="H9" s="43"/>
      <c r="I9" s="3"/>
      <c r="J9" s="47"/>
      <c r="K9" s="17"/>
      <c r="M9" s="76" t="s">
        <v>26</v>
      </c>
      <c r="N9" s="79">
        <f>SUM(I12+I16)</f>
        <v>10.301441677588468</v>
      </c>
      <c r="O9" s="83" t="s">
        <v>19</v>
      </c>
    </row>
    <row r="10" spans="1:16" ht="16">
      <c r="A10" s="54" t="s">
        <v>27</v>
      </c>
      <c r="B10" s="53"/>
      <c r="C10" s="53"/>
      <c r="E10" s="48" t="s">
        <v>28</v>
      </c>
      <c r="F10" s="46"/>
      <c r="G10" s="46"/>
      <c r="H10" s="8"/>
      <c r="I10" s="3"/>
      <c r="J10" s="47"/>
      <c r="K10" s="17"/>
      <c r="M10" s="76" t="s">
        <v>29</v>
      </c>
      <c r="N10" s="79">
        <f>SUM(I19)</f>
        <v>3.6363636363636362</v>
      </c>
      <c r="O10" s="83" t="s">
        <v>19</v>
      </c>
    </row>
    <row r="11" spans="1:16" ht="17" thickBot="1">
      <c r="A11" s="52"/>
      <c r="B11" s="53"/>
      <c r="C11" s="53"/>
      <c r="E11" s="76" t="s">
        <v>30</v>
      </c>
      <c r="F11" s="75">
        <v>175</v>
      </c>
      <c r="G11" s="75" t="s">
        <v>31</v>
      </c>
      <c r="H11" s="8">
        <f>H24</f>
        <v>1000</v>
      </c>
      <c r="I11" s="3">
        <f>H11/F11</f>
        <v>5.7142857142857144</v>
      </c>
      <c r="J11" s="20">
        <v>10</v>
      </c>
      <c r="K11" s="21">
        <f>SUM(1/F11)*J11</f>
        <v>5.7142857142857141E-2</v>
      </c>
      <c r="M11" s="84" t="s">
        <v>32</v>
      </c>
      <c r="N11" s="85">
        <f>SUM(I22)</f>
        <v>4</v>
      </c>
      <c r="O11" s="86" t="s">
        <v>19</v>
      </c>
      <c r="P11" s="18"/>
    </row>
    <row r="12" spans="1:16" ht="16">
      <c r="A12" s="52" t="s">
        <v>33</v>
      </c>
      <c r="B12" s="53"/>
      <c r="C12" s="53"/>
      <c r="E12" s="76" t="s">
        <v>34</v>
      </c>
      <c r="F12" s="75">
        <v>175</v>
      </c>
      <c r="G12" s="75" t="s">
        <v>35</v>
      </c>
      <c r="H12" s="8">
        <f>H24</f>
        <v>1000</v>
      </c>
      <c r="I12" s="3">
        <f>H12/F12</f>
        <v>5.7142857142857144</v>
      </c>
      <c r="J12" s="25">
        <v>10</v>
      </c>
      <c r="K12" s="21">
        <f>SUM(1/F12)*J12</f>
        <v>5.7142857142857141E-2</v>
      </c>
      <c r="M12" s="1"/>
      <c r="N12" s="33" t="s">
        <v>36</v>
      </c>
      <c r="O12" s="1"/>
    </row>
    <row r="13" spans="1:16" ht="16">
      <c r="A13" s="54" t="s">
        <v>37</v>
      </c>
      <c r="B13" s="53"/>
      <c r="C13" s="53"/>
      <c r="E13" s="76"/>
      <c r="F13" s="75"/>
      <c r="G13" s="75"/>
      <c r="H13" s="8"/>
      <c r="I13" s="3"/>
      <c r="J13" s="25"/>
      <c r="K13" s="21"/>
      <c r="O13" s="23"/>
    </row>
    <row r="14" spans="1:16" ht="17" thickBot="1">
      <c r="A14" s="54" t="s">
        <v>38</v>
      </c>
      <c r="B14" s="53"/>
      <c r="C14" s="53"/>
      <c r="E14" s="73" t="s">
        <v>39</v>
      </c>
      <c r="F14" s="74"/>
      <c r="G14" s="74"/>
      <c r="H14" s="24"/>
      <c r="I14" s="7"/>
      <c r="J14" s="7"/>
      <c r="K14" s="10"/>
      <c r="N14" s="94"/>
    </row>
    <row r="15" spans="1:16" ht="17" thickBot="1">
      <c r="A15" s="54" t="s">
        <v>40</v>
      </c>
      <c r="B15" s="53"/>
      <c r="C15" s="53"/>
      <c r="E15" s="76" t="s">
        <v>30</v>
      </c>
      <c r="F15" s="75">
        <v>175</v>
      </c>
      <c r="G15" s="75" t="s">
        <v>31</v>
      </c>
      <c r="H15" s="8">
        <f>(H24)</f>
        <v>1000</v>
      </c>
      <c r="I15" s="3">
        <f>H15/F15</f>
        <v>5.7142857142857144</v>
      </c>
      <c r="J15" s="20">
        <v>10</v>
      </c>
      <c r="K15" s="11">
        <f>SUM(1/F15)*J15</f>
        <v>5.7142857142857141E-2</v>
      </c>
      <c r="N15" s="15" t="s">
        <v>41</v>
      </c>
    </row>
    <row r="16" spans="1:16" ht="16">
      <c r="B16" s="53"/>
      <c r="C16" s="53"/>
      <c r="E16" s="76" t="s">
        <v>34</v>
      </c>
      <c r="F16" s="95">
        <v>218</v>
      </c>
      <c r="G16" s="75" t="s">
        <v>35</v>
      </c>
      <c r="H16" s="8">
        <f>(H24)</f>
        <v>1000</v>
      </c>
      <c r="I16" s="3">
        <f>H16/F16</f>
        <v>4.5871559633027523</v>
      </c>
      <c r="J16" s="25">
        <v>10</v>
      </c>
      <c r="K16" s="11">
        <f>SUM(1/F16)*J16</f>
        <v>4.5871559633027525E-2</v>
      </c>
      <c r="M16" s="80" t="s">
        <v>18</v>
      </c>
      <c r="N16" s="87">
        <f>SUM(N7*J8)</f>
        <v>33.333333333333336</v>
      </c>
      <c r="P16" s="18"/>
    </row>
    <row r="17" spans="1:14" ht="16">
      <c r="A17" s="52" t="s">
        <v>42</v>
      </c>
      <c r="B17" s="53"/>
      <c r="C17" s="53"/>
      <c r="E17" s="77"/>
      <c r="F17" s="74"/>
      <c r="G17" s="74"/>
      <c r="H17" s="9"/>
      <c r="I17" s="7"/>
      <c r="J17" s="7"/>
      <c r="K17" s="10"/>
      <c r="M17" s="45" t="s">
        <v>23</v>
      </c>
      <c r="N17" s="88">
        <f>SUM(N8*J15)</f>
        <v>114.28571428571429</v>
      </c>
    </row>
    <row r="18" spans="1:14" ht="16">
      <c r="A18" s="54" t="s">
        <v>43</v>
      </c>
      <c r="B18" s="53"/>
      <c r="C18" s="53"/>
      <c r="E18" s="73" t="s">
        <v>44</v>
      </c>
      <c r="F18" s="74"/>
      <c r="G18" s="74"/>
      <c r="H18" s="7"/>
      <c r="I18" s="7"/>
      <c r="J18" s="7"/>
      <c r="K18" s="10"/>
      <c r="M18" s="45" t="s">
        <v>26</v>
      </c>
      <c r="N18" s="88">
        <f>SUM(N9*J16)</f>
        <v>103.01441677588468</v>
      </c>
    </row>
    <row r="19" spans="1:14" ht="16">
      <c r="A19" s="54" t="s">
        <v>45</v>
      </c>
      <c r="B19" s="53"/>
      <c r="C19" s="53"/>
      <c r="E19" s="76" t="s">
        <v>46</v>
      </c>
      <c r="F19" s="96">
        <v>275</v>
      </c>
      <c r="G19" s="75" t="s">
        <v>47</v>
      </c>
      <c r="H19" s="43">
        <f>H24</f>
        <v>1000</v>
      </c>
      <c r="I19" s="3">
        <f>H19/F19</f>
        <v>3.6363636363636362</v>
      </c>
      <c r="J19" s="20">
        <v>10</v>
      </c>
      <c r="K19" s="11">
        <f>SUM(1/F19)*J19</f>
        <v>3.6363636363636362E-2</v>
      </c>
      <c r="M19" s="76" t="s">
        <v>29</v>
      </c>
      <c r="N19" s="88">
        <f>SUM(N10*J19)</f>
        <v>36.36363636363636</v>
      </c>
    </row>
    <row r="20" spans="1:14" ht="17" thickBot="1">
      <c r="A20" s="54" t="s">
        <v>48</v>
      </c>
      <c r="B20" s="53"/>
      <c r="C20" s="53"/>
      <c r="E20" s="77"/>
      <c r="F20" s="74"/>
      <c r="G20" s="74"/>
      <c r="H20" s="7"/>
      <c r="I20" s="7"/>
      <c r="J20" s="7"/>
      <c r="K20" s="10"/>
      <c r="M20" s="84" t="s">
        <v>32</v>
      </c>
      <c r="N20" s="89">
        <f>SUM(N11*J22)</f>
        <v>40</v>
      </c>
    </row>
    <row r="21" spans="1:14" ht="17" thickBot="1">
      <c r="A21" s="54" t="s">
        <v>49</v>
      </c>
      <c r="B21" s="53"/>
      <c r="C21" s="53"/>
      <c r="E21" s="48" t="s">
        <v>50</v>
      </c>
      <c r="F21" s="7"/>
      <c r="G21" s="7"/>
      <c r="H21" s="7"/>
      <c r="I21" s="7"/>
      <c r="J21" s="7"/>
      <c r="K21" s="10"/>
    </row>
    <row r="22" spans="1:14" ht="17" thickBot="1">
      <c r="A22" s="54" t="s">
        <v>51</v>
      </c>
      <c r="B22" s="53"/>
      <c r="C22" s="53"/>
      <c r="E22" s="26" t="s">
        <v>52</v>
      </c>
      <c r="F22" s="46">
        <v>250</v>
      </c>
      <c r="G22" s="46" t="s">
        <v>35</v>
      </c>
      <c r="H22" s="43">
        <f>(H24)</f>
        <v>1000</v>
      </c>
      <c r="I22" s="3">
        <f>H22/F22</f>
        <v>4</v>
      </c>
      <c r="J22" s="20">
        <v>10</v>
      </c>
      <c r="K22" s="11">
        <f>SUM(1/F22)*J22</f>
        <v>0.04</v>
      </c>
      <c r="M22" s="35" t="s">
        <v>53</v>
      </c>
      <c r="N22" s="36">
        <f>SUM(N16:N20)</f>
        <v>326.99710075856865</v>
      </c>
    </row>
    <row r="23" spans="1:14" ht="17" thickBot="1">
      <c r="A23" s="55" t="s">
        <v>54</v>
      </c>
      <c r="B23" s="53"/>
      <c r="C23" s="53"/>
      <c r="E23" s="51"/>
      <c r="F23" s="7"/>
      <c r="G23" s="49"/>
      <c r="H23" s="49"/>
      <c r="I23" s="49"/>
      <c r="J23" s="49"/>
      <c r="K23" s="50"/>
      <c r="N23" s="34" t="s">
        <v>55</v>
      </c>
    </row>
    <row r="24" spans="1:14" ht="17" thickBot="1">
      <c r="A24" s="39"/>
      <c r="B24" s="1"/>
      <c r="C24" s="1"/>
      <c r="E24" s="27"/>
      <c r="F24" s="28"/>
      <c r="G24" s="71" t="s">
        <v>56</v>
      </c>
      <c r="H24" s="72">
        <v>1000</v>
      </c>
      <c r="I24" s="28" t="s">
        <v>57</v>
      </c>
      <c r="J24" s="29"/>
      <c r="K24" s="30">
        <f>SUM(K8:K22)</f>
        <v>0.32699710075856864</v>
      </c>
      <c r="N24" s="34"/>
    </row>
    <row r="25" spans="1:14" ht="16">
      <c r="A25" s="38"/>
      <c r="B25" s="1"/>
      <c r="C25" s="1"/>
      <c r="D25" s="1"/>
      <c r="E25" s="102" t="s">
        <v>58</v>
      </c>
      <c r="F25" s="102"/>
      <c r="G25" s="102"/>
      <c r="H25" s="103"/>
      <c r="I25" s="102"/>
      <c r="J25" s="102"/>
      <c r="K25" s="102"/>
      <c r="N25" s="34"/>
    </row>
    <row r="26" spans="1:14">
      <c r="A26" s="4"/>
    </row>
    <row r="27" spans="1:14" ht="14" thickBot="1">
      <c r="F27" s="12"/>
      <c r="G27" s="12"/>
      <c r="K27" s="22"/>
    </row>
    <row r="28" spans="1:14" ht="19">
      <c r="A28" s="2"/>
      <c r="E28" s="97" t="s">
        <v>59</v>
      </c>
      <c r="F28" s="98"/>
      <c r="G28" s="98"/>
      <c r="H28" s="98"/>
      <c r="I28" s="98"/>
      <c r="J28" s="98"/>
      <c r="K28" s="58"/>
      <c r="M28" s="59" t="s">
        <v>60</v>
      </c>
      <c r="N28" s="60"/>
    </row>
    <row r="29" spans="1:14" ht="19">
      <c r="A29" s="4"/>
      <c r="E29" s="99"/>
      <c r="F29" s="100"/>
      <c r="G29" s="100"/>
      <c r="H29" s="100"/>
      <c r="I29" s="100"/>
      <c r="J29" s="100"/>
      <c r="K29" s="61"/>
      <c r="M29" s="62" t="s">
        <v>61</v>
      </c>
      <c r="N29" s="60"/>
    </row>
    <row r="30" spans="1:14" ht="19">
      <c r="A30" s="4"/>
      <c r="E30" s="63" t="s">
        <v>62</v>
      </c>
      <c r="F30" s="64"/>
      <c r="G30" s="64"/>
      <c r="H30" s="64"/>
      <c r="I30" s="64"/>
      <c r="J30" s="65"/>
      <c r="K30" s="61"/>
      <c r="M30" s="62" t="s">
        <v>63</v>
      </c>
      <c r="N30" s="60"/>
    </row>
    <row r="31" spans="1:14" ht="19">
      <c r="E31" s="63" t="s">
        <v>64</v>
      </c>
      <c r="F31" s="64"/>
      <c r="G31" s="64"/>
      <c r="H31" s="64"/>
      <c r="I31" s="64"/>
      <c r="J31" s="65"/>
      <c r="K31" s="61"/>
      <c r="M31" s="62" t="s">
        <v>65</v>
      </c>
      <c r="N31" s="60"/>
    </row>
    <row r="32" spans="1:14" ht="19">
      <c r="E32" s="66" t="s">
        <v>66</v>
      </c>
      <c r="F32" s="64"/>
      <c r="G32" s="64"/>
      <c r="H32" s="64"/>
      <c r="I32" s="64"/>
      <c r="J32" s="60"/>
      <c r="K32" s="61"/>
      <c r="M32" s="67" t="s">
        <v>67</v>
      </c>
      <c r="N32" s="60"/>
    </row>
    <row r="33" spans="1:14" ht="19">
      <c r="E33" s="63" t="s">
        <v>68</v>
      </c>
      <c r="F33" s="64"/>
      <c r="G33" s="64"/>
      <c r="H33" s="65"/>
      <c r="I33" s="65"/>
      <c r="J33" s="65"/>
      <c r="K33" s="61"/>
      <c r="M33" s="68" t="s">
        <v>54</v>
      </c>
      <c r="N33" s="60"/>
    </row>
    <row r="34" spans="1:14" ht="20" thickBot="1">
      <c r="E34" s="69" t="s">
        <v>69</v>
      </c>
      <c r="F34" s="70"/>
      <c r="G34" s="70"/>
      <c r="H34" s="70"/>
      <c r="I34" s="70"/>
      <c r="J34" s="70"/>
      <c r="K34" s="92"/>
      <c r="M34" s="64"/>
      <c r="N34" s="60"/>
    </row>
    <row r="35" spans="1:14" ht="14">
      <c r="E35" s="1"/>
      <c r="K35" s="56"/>
      <c r="L35" s="14"/>
    </row>
    <row r="36" spans="1:14" ht="14">
      <c r="K36" s="37"/>
    </row>
    <row r="37" spans="1:14" ht="19">
      <c r="A37" s="2"/>
      <c r="B37" s="1"/>
      <c r="C37" s="1"/>
      <c r="E37" s="57"/>
      <c r="L37" s="14"/>
    </row>
    <row r="38" spans="1:14">
      <c r="A38" s="1"/>
      <c r="B38" s="1"/>
      <c r="C38" s="1"/>
    </row>
    <row r="39" spans="1:14">
      <c r="A39" s="1"/>
      <c r="B39" s="1"/>
      <c r="C39" s="1"/>
      <c r="G39" s="14"/>
      <c r="J39" s="19"/>
    </row>
    <row r="40" spans="1:14">
      <c r="A40" s="1"/>
      <c r="B40" s="1"/>
      <c r="C40" s="1"/>
      <c r="F40" s="1"/>
      <c r="G40" s="14"/>
    </row>
    <row r="41" spans="1:14">
      <c r="A41" s="1"/>
      <c r="B41" s="1"/>
      <c r="C41" s="1"/>
      <c r="F41" s="1"/>
      <c r="G41" s="14"/>
      <c r="I41" s="1"/>
    </row>
    <row r="42" spans="1:14">
      <c r="D42" s="1"/>
      <c r="G42" s="2"/>
    </row>
    <row r="43" spans="1:14">
      <c r="B43" s="1"/>
      <c r="G43" s="2"/>
    </row>
  </sheetData>
  <mergeCells count="7">
    <mergeCell ref="E28:J29"/>
    <mergeCell ref="A1:G1"/>
    <mergeCell ref="E25:K25"/>
    <mergeCell ref="A2:O2"/>
    <mergeCell ref="F5:G5"/>
    <mergeCell ref="F6:G6"/>
    <mergeCell ref="A6:C7"/>
  </mergeCells>
  <phoneticPr fontId="11"/>
  <hyperlinks>
    <hyperlink ref="M33" r:id="rId1" xr:uid="{00000000-0004-0000-0000-000000000000}"/>
    <hyperlink ref="A23" r:id="rId2" xr:uid="{00000000-0004-0000-0000-000001000000}"/>
  </hyperlinks>
  <printOptions horizontalCentered="1"/>
  <pageMargins left="0.25" right="0.25" top="1.25" bottom="0.25" header="0" footer="0"/>
  <pageSetup scale="70" orientation="landscape" horizontalDpi="4294967292" verticalDpi="4294967292"/>
  <headerFooter alignWithMargins="0">
    <oddFooter>&amp;RTCCustomMaterialTemplaate  8/12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5" ma:contentTypeDescription="Create a new document." ma:contentTypeScope="" ma:versionID="b14940b9c01173df763eb4bda951bee4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c3d567c3a28aae6afaba7113f1e8aed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D7ABE6-078A-4D59-9D87-81E7D7AFE5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192909-C6B9-4356-8ADD-2F0EB47D5A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EED241-1B14-48AF-93D4-ACEE7178C3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Texture-Crete Wood Finish Material Cost Template - Westcoat Specialty Coating Systems</dc:title>
  <dc:subject/>
  <dc:creator>Westcoat Specialty Coating Systems</dc:creator>
  <cp:keywords/>
  <dc:description/>
  <cp:lastModifiedBy>Vince Outlaw</cp:lastModifiedBy>
  <cp:revision/>
  <dcterms:created xsi:type="dcterms:W3CDTF">1998-12-10T19:24:37Z</dcterms:created>
  <dcterms:modified xsi:type="dcterms:W3CDTF">2021-08-31T01:17:58Z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