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4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vinceoutlaw/Downloads/texture-crete-material-templates/"/>
    </mc:Choice>
  </mc:AlternateContent>
  <xr:revisionPtr revIDLastSave="1" documentId="13_ncr:1_{1D63DAB2-97C4-7248-8A83-54C0779CC957}" xr6:coauthVersionLast="47" xr6:coauthVersionMax="47" xr10:uidLastSave="{90153F80-4081-4CC9-A547-9B61C85ED89D}"/>
  <bookViews>
    <workbookView xWindow="0" yWindow="500" windowWidth="27760" windowHeight="16520" xr2:uid="{00000000-000D-0000-FFFF-FFFF00000000}"/>
  </bookViews>
  <sheets>
    <sheet name="Sheet1" sheetId="1" r:id="rId1"/>
    <sheet name="Sheet2" sheetId="2" r:id="rId2"/>
    <sheet name="Sheet3" sheetId="3" r:id="rId3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N13" i="1"/>
  <c r="N7" i="1"/>
  <c r="N6" i="1"/>
  <c r="H7" i="1" l="1"/>
  <c r="N5" i="1" s="1"/>
  <c r="N12" i="1" s="1"/>
  <c r="H11" i="1"/>
  <c r="I11" i="1"/>
  <c r="H15" i="1"/>
  <c r="I15" i="1"/>
  <c r="H10" i="1"/>
  <c r="I10" i="1"/>
  <c r="H14" i="1"/>
  <c r="I14" i="1"/>
  <c r="N14" i="1"/>
  <c r="H18" i="1"/>
  <c r="I18" i="1" s="1"/>
  <c r="N8" i="1" s="1"/>
  <c r="N15" i="1" s="1"/>
  <c r="K15" i="1"/>
  <c r="K14" i="1"/>
  <c r="K11" i="1"/>
  <c r="K10" i="1"/>
  <c r="K7" i="1"/>
  <c r="K18" i="1"/>
  <c r="K20" i="1" l="1"/>
  <c r="N17" i="1"/>
</calcChain>
</file>

<file path=xl/sharedStrings.xml><?xml version="1.0" encoding="utf-8"?>
<sst xmlns="http://schemas.openxmlformats.org/spreadsheetml/2006/main" count="79" uniqueCount="65">
  <si>
    <t xml:space="preserve">  Texture-Crete Broom-On Material Template</t>
    <phoneticPr fontId="9"/>
  </si>
  <si>
    <t xml:space="preserve">Material </t>
  </si>
  <si>
    <t>Optional</t>
  </si>
  <si>
    <t>Total Material</t>
  </si>
  <si>
    <t>Product</t>
  </si>
  <si>
    <t xml:space="preserve">Coverage will   </t>
  </si>
  <si>
    <t>Job</t>
  </si>
  <si>
    <t>Needed</t>
  </si>
  <si>
    <t>Cost</t>
  </si>
  <si>
    <t>Description</t>
  </si>
  <si>
    <t xml:space="preserve">                 vary</t>
  </si>
  <si>
    <t>(sq.ft..)</t>
  </si>
  <si>
    <t>(gal)</t>
  </si>
  <si>
    <t>Price</t>
  </si>
  <si>
    <t>(per sq. ft.)</t>
  </si>
  <si>
    <t>EC-11</t>
  </si>
  <si>
    <t>gallons</t>
  </si>
  <si>
    <t>Template Instructions:</t>
  </si>
  <si>
    <t>Primer</t>
  </si>
  <si>
    <t>WP-81</t>
  </si>
  <si>
    <t>EC-11 Water-Based Epoxy Primer</t>
  </si>
  <si>
    <t xml:space="preserve"> sq.ft./gal mix</t>
  </si>
  <si>
    <t>TC-5</t>
    <phoneticPr fontId="9"/>
  </si>
  <si>
    <t>bags</t>
  </si>
  <si>
    <r>
      <t xml:space="preserve">Step 1: </t>
    </r>
    <r>
      <rPr>
        <sz val="12"/>
        <rFont val="Times New Roman"/>
        <family val="1"/>
      </rPr>
      <t>Enter the total square</t>
    </r>
  </si>
  <si>
    <t>SC-42</t>
    <phoneticPr fontId="9"/>
  </si>
  <si>
    <t xml:space="preserve">footage of the project at the </t>
  </si>
  <si>
    <t>Slurry Coat</t>
  </si>
  <si>
    <t>Please Round Up When Ordering</t>
  </si>
  <si>
    <t>bottom of the template.</t>
  </si>
  <si>
    <t>TC-5 Cement</t>
    <phoneticPr fontId="9"/>
  </si>
  <si>
    <t xml:space="preserve"> sq.ft./bag</t>
  </si>
  <si>
    <t>WP-81Cement Modifier</t>
    <phoneticPr fontId="9"/>
  </si>
  <si>
    <t xml:space="preserve"> sq.ft./gal</t>
  </si>
  <si>
    <t>Total Costs</t>
  </si>
  <si>
    <r>
      <t xml:space="preserve">Step 2: </t>
    </r>
    <r>
      <rPr>
        <sz val="12"/>
        <rFont val="Times New Roman"/>
        <family val="1"/>
      </rPr>
      <t xml:space="preserve">Enter the cost per </t>
    </r>
  </si>
  <si>
    <t>unit (single kit, bag etc.)</t>
  </si>
  <si>
    <t>Broom Coat</t>
    <phoneticPr fontId="9"/>
  </si>
  <si>
    <t xml:space="preserve">for each product in the </t>
  </si>
  <si>
    <t>indicated column.</t>
  </si>
  <si>
    <r>
      <t>NOTE:</t>
    </r>
    <r>
      <rPr>
        <sz val="12"/>
        <rFont val="Times New Roman"/>
        <family val="1"/>
      </rPr>
      <t xml:space="preserve"> For installation </t>
    </r>
  </si>
  <si>
    <t>Sealer</t>
  </si>
  <si>
    <t>Total</t>
  </si>
  <si>
    <t>instructions please refer to the</t>
  </si>
  <si>
    <t>SC-42 WB Acrylic Sealer</t>
    <phoneticPr fontId="9"/>
  </si>
  <si>
    <t>Rounding is not reflected in above price</t>
  </si>
  <si>
    <t xml:space="preserve">system specification sheets posted </t>
  </si>
  <si>
    <t>on our website. Training videos</t>
  </si>
  <si>
    <t>Estimated order total based on</t>
  </si>
  <si>
    <t>sq. ft.</t>
  </si>
  <si>
    <t>for a variety of our systems</t>
  </si>
  <si>
    <t>Please read the complete specification guide before ordering material or beginning the job.</t>
  </si>
  <si>
    <t>are also avalable on our website.</t>
  </si>
  <si>
    <t>www.westcoat.com</t>
  </si>
  <si>
    <t>This Sheet to Be Used as Rough Estimate Only</t>
  </si>
  <si>
    <t>* Quantities and prices are based on single bag/single gallon units. (Unless otherwise stated)</t>
  </si>
  <si>
    <t>Westcoat Specialty Coating Systems</t>
  </si>
  <si>
    <t>* Coating accessories and system options are not figured into estimates.</t>
  </si>
  <si>
    <t>4007 Lockridge Street</t>
  </si>
  <si>
    <t>* Contact your local distributor for a price quote, specification sheets and/or dvds.</t>
  </si>
  <si>
    <t>San Diego,  Ca 92102</t>
  </si>
  <si>
    <t>* We do not guarantee coverages, please allow additional material for waste.</t>
  </si>
  <si>
    <t>800-250-4519</t>
  </si>
  <si>
    <t>* All coverage rates should be verified and adjusted for each project.</t>
  </si>
  <si>
    <t>Fax (619) 262-8606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</si>
</sst>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23">
    <font>
      <sz val="9"/>
      <name val="Geneva"/>
    </font>
    <font>
      <sz val="9"/>
      <name val="Geneva"/>
      <family val="2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10"/>
      <name val="Times"/>
      <family val="1"/>
    </font>
    <font>
      <sz val="9"/>
      <color indexed="10"/>
      <name val="Times"/>
      <family val="1"/>
    </font>
    <font>
      <b/>
      <sz val="12"/>
      <color indexed="8"/>
      <name val="Times"/>
      <family val="1"/>
    </font>
    <font>
      <b/>
      <i/>
      <sz val="10"/>
      <name val="Times"/>
      <family val="1"/>
    </font>
    <font>
      <sz val="8"/>
      <name val="Verdana"/>
      <family val="2"/>
    </font>
    <font>
      <sz val="36"/>
      <name val="Cooper Blk BT"/>
    </font>
    <font>
      <sz val="30"/>
      <name val="Akzidenz Grotesk BE BoldCn"/>
    </font>
    <font>
      <u/>
      <sz val="9"/>
      <color indexed="12"/>
      <name val="Geneva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b/>
      <u/>
      <sz val="10"/>
      <name val="Times"/>
      <family val="1"/>
    </font>
    <font>
      <b/>
      <i/>
      <u/>
      <sz val="16"/>
      <name val="Times"/>
      <family val="1"/>
    </font>
    <font>
      <sz val="14"/>
      <name val="Geneva"/>
      <family val="2"/>
    </font>
    <font>
      <sz val="14"/>
      <name val="Times New Roman Bold"/>
    </font>
    <font>
      <sz val="14"/>
      <name val="Times New Roman"/>
      <family val="1"/>
    </font>
    <font>
      <sz val="14"/>
      <name val="Times"/>
      <family val="1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Font="1"/>
    <xf numFmtId="165" fontId="2" fillId="0" borderId="5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0" fontId="0" fillId="0" borderId="10" xfId="0" applyBorder="1"/>
    <xf numFmtId="0" fontId="2" fillId="0" borderId="12" xfId="0" applyFont="1" applyBorder="1"/>
    <xf numFmtId="0" fontId="0" fillId="0" borderId="13" xfId="0" applyBorder="1"/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horizontal="left" indent="1"/>
    </xf>
    <xf numFmtId="0" fontId="3" fillId="0" borderId="0" xfId="0" applyFont="1"/>
    <xf numFmtId="0" fontId="3" fillId="0" borderId="0" xfId="0" applyFont="1" applyBorder="1" applyAlignment="1">
      <alignment horizontal="left"/>
    </xf>
    <xf numFmtId="44" fontId="2" fillId="0" borderId="16" xfId="2" applyFont="1" applyBorder="1"/>
    <xf numFmtId="44" fontId="2" fillId="0" borderId="17" xfId="2" applyFont="1" applyBorder="1"/>
    <xf numFmtId="44" fontId="2" fillId="0" borderId="18" xfId="2" applyFont="1" applyBorder="1"/>
    <xf numFmtId="0" fontId="2" fillId="0" borderId="0" xfId="0" applyFont="1" applyFill="1" applyBorder="1" applyAlignment="1">
      <alignment horizontal="left"/>
    </xf>
    <xf numFmtId="44" fontId="6" fillId="0" borderId="1" xfId="2" applyFont="1" applyBorder="1"/>
    <xf numFmtId="44" fontId="6" fillId="0" borderId="7" xfId="2" applyFont="1" applyBorder="1"/>
    <xf numFmtId="0" fontId="5" fillId="0" borderId="0" xfId="0" applyFont="1" applyBorder="1" applyAlignment="1" applyProtection="1">
      <alignment horizontal="center"/>
      <protection locked="0"/>
    </xf>
    <xf numFmtId="164" fontId="6" fillId="0" borderId="19" xfId="1" applyNumberFormat="1" applyFont="1" applyBorder="1" applyProtection="1">
      <protection locked="0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0" xfId="0" applyFill="1" applyBorder="1"/>
    <xf numFmtId="44" fontId="6" fillId="0" borderId="3" xfId="2" applyFont="1" applyBorder="1" applyAlignment="1"/>
    <xf numFmtId="0" fontId="2" fillId="0" borderId="22" xfId="0" applyFont="1" applyBorder="1"/>
    <xf numFmtId="0" fontId="2" fillId="0" borderId="23" xfId="0" applyFont="1" applyBorder="1"/>
    <xf numFmtId="0" fontId="2" fillId="0" borderId="23" xfId="0" applyFont="1" applyBorder="1" applyAlignment="1">
      <alignment horizontal="right"/>
    </xf>
    <xf numFmtId="0" fontId="2" fillId="0" borderId="24" xfId="0" applyFont="1" applyBorder="1"/>
    <xf numFmtId="44" fontId="2" fillId="0" borderId="25" xfId="0" applyNumberFormat="1" applyFont="1" applyBorder="1"/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9" xfId="0" applyFont="1" applyBorder="1" applyAlignment="1"/>
    <xf numFmtId="165" fontId="2" fillId="0" borderId="30" xfId="0" applyNumberFormat="1" applyFont="1" applyBorder="1" applyAlignment="1"/>
    <xf numFmtId="0" fontId="2" fillId="0" borderId="31" xfId="0" applyFont="1" applyBorder="1" applyAlignment="1"/>
    <xf numFmtId="165" fontId="2" fillId="0" borderId="32" xfId="0" applyNumberFormat="1" applyFont="1" applyBorder="1"/>
    <xf numFmtId="0" fontId="2" fillId="0" borderId="25" xfId="0" applyFont="1" applyBorder="1"/>
    <xf numFmtId="0" fontId="2" fillId="0" borderId="0" xfId="0" applyFont="1" applyBorder="1" applyAlignment="1"/>
    <xf numFmtId="0" fontId="2" fillId="0" borderId="33" xfId="0" applyFont="1" applyBorder="1" applyAlignment="1">
      <alignment horizontal="right"/>
    </xf>
    <xf numFmtId="44" fontId="2" fillId="0" borderId="19" xfId="0" applyNumberFormat="1" applyFont="1" applyBorder="1"/>
    <xf numFmtId="0" fontId="8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/>
    <xf numFmtId="0" fontId="15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3" applyFont="1" applyBorder="1" applyAlignment="1" applyProtection="1">
      <alignment horizontal="left" indent="1"/>
    </xf>
    <xf numFmtId="0" fontId="17" fillId="0" borderId="14" xfId="0" applyFont="1" applyBorder="1"/>
    <xf numFmtId="0" fontId="3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7" fillId="0" borderId="12" xfId="0" applyFont="1" applyBorder="1"/>
    <xf numFmtId="0" fontId="2" fillId="0" borderId="9" xfId="0" applyFont="1" applyBorder="1"/>
    <xf numFmtId="164" fontId="2" fillId="0" borderId="8" xfId="0" applyNumberFormat="1" applyFont="1" applyBorder="1" applyAlignment="1"/>
    <xf numFmtId="44" fontId="6" fillId="0" borderId="9" xfId="2" applyFont="1" applyBorder="1" applyAlignment="1" applyProtection="1">
      <protection locked="0"/>
    </xf>
    <xf numFmtId="44" fontId="2" fillId="0" borderId="18" xfId="2" applyFont="1" applyBorder="1" applyAlignment="1" applyProtection="1"/>
    <xf numFmtId="44" fontId="6" fillId="0" borderId="35" xfId="0" applyNumberFormat="1" applyFont="1" applyBorder="1"/>
    <xf numFmtId="44" fontId="2" fillId="0" borderId="36" xfId="0" applyNumberFormat="1" applyFont="1" applyBorder="1"/>
    <xf numFmtId="0" fontId="19" fillId="0" borderId="0" xfId="0" applyFont="1"/>
    <xf numFmtId="0" fontId="19" fillId="0" borderId="37" xfId="0" applyFont="1" applyBorder="1"/>
    <xf numFmtId="0" fontId="19" fillId="0" borderId="38" xfId="0" applyFont="1" applyBorder="1"/>
    <xf numFmtId="0" fontId="2" fillId="0" borderId="0" xfId="0" applyFont="1" applyAlignment="1">
      <alignment horizontal="left"/>
    </xf>
    <xf numFmtId="0" fontId="22" fillId="0" borderId="39" xfId="0" applyFont="1" applyBorder="1" applyAlignment="1">
      <alignment horizontal="left"/>
    </xf>
    <xf numFmtId="0" fontId="19" fillId="0" borderId="40" xfId="0" applyFont="1" applyBorder="1"/>
    <xf numFmtId="0" fontId="22" fillId="0" borderId="40" xfId="0" applyFont="1" applyBorder="1" applyAlignment="1">
      <alignment horizontal="left"/>
    </xf>
    <xf numFmtId="0" fontId="22" fillId="0" borderId="41" xfId="0" applyFont="1" applyBorder="1"/>
    <xf numFmtId="0" fontId="20" fillId="0" borderId="0" xfId="0" applyFont="1" applyAlignment="1"/>
    <xf numFmtId="164" fontId="2" fillId="0" borderId="2" xfId="0" applyNumberFormat="1" applyFont="1" applyBorder="1"/>
    <xf numFmtId="164" fontId="2" fillId="0" borderId="8" xfId="0" applyNumberFormat="1" applyFont="1" applyBorder="1"/>
    <xf numFmtId="164" fontId="2" fillId="0" borderId="4" xfId="0" applyNumberFormat="1" applyFont="1" applyBorder="1"/>
    <xf numFmtId="0" fontId="0" fillId="0" borderId="9" xfId="0" applyBorder="1"/>
    <xf numFmtId="0" fontId="2" fillId="0" borderId="12" xfId="0" applyFont="1" applyBorder="1" applyAlignment="1"/>
    <xf numFmtId="0" fontId="0" fillId="0" borderId="12" xfId="0" applyBorder="1"/>
    <xf numFmtId="0" fontId="2" fillId="0" borderId="26" xfId="0" applyFont="1" applyBorder="1" applyAlignment="1"/>
    <xf numFmtId="165" fontId="2" fillId="0" borderId="27" xfId="0" applyNumberFormat="1" applyFont="1" applyBorder="1" applyAlignment="1"/>
    <xf numFmtId="0" fontId="2" fillId="0" borderId="28" xfId="0" applyFont="1" applyBorder="1" applyAlignment="1"/>
    <xf numFmtId="0" fontId="2" fillId="0" borderId="14" xfId="0" applyFont="1" applyBorder="1"/>
    <xf numFmtId="44" fontId="2" fillId="0" borderId="15" xfId="0" applyNumberFormat="1" applyFont="1" applyBorder="1"/>
    <xf numFmtId="44" fontId="2" fillId="0" borderId="18" xfId="0" applyNumberFormat="1" applyFont="1" applyBorder="1"/>
    <xf numFmtId="0" fontId="2" fillId="0" borderId="45" xfId="0" applyFont="1" applyBorder="1"/>
    <xf numFmtId="44" fontId="2" fillId="0" borderId="46" xfId="0" applyNumberFormat="1" applyFont="1" applyBorder="1"/>
    <xf numFmtId="0" fontId="2" fillId="0" borderId="47" xfId="0" applyFont="1" applyBorder="1"/>
    <xf numFmtId="0" fontId="2" fillId="0" borderId="6" xfId="0" applyFont="1" applyBorder="1"/>
    <xf numFmtId="164" fontId="2" fillId="0" borderId="6" xfId="0" applyNumberFormat="1" applyFont="1" applyBorder="1" applyAlignment="1"/>
    <xf numFmtId="44" fontId="2" fillId="0" borderId="17" xfId="2" applyFont="1" applyBorder="1" applyAlignme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wrapText="1"/>
    </xf>
    <xf numFmtId="0" fontId="18" fillId="0" borderId="42" xfId="0" applyFont="1" applyBorder="1" applyAlignment="1">
      <alignment horizontal="left"/>
    </xf>
    <xf numFmtId="0" fontId="18" fillId="0" borderId="34" xfId="0" applyFont="1" applyBorder="1" applyAlignment="1">
      <alignment horizontal="left"/>
    </xf>
    <xf numFmtId="0" fontId="18" fillId="0" borderId="43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1" fillId="0" borderId="0" xfId="0" applyFont="1" applyAlignment="1"/>
    <xf numFmtId="0" fontId="22" fillId="0" borderId="43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12" fillId="0" borderId="0" xfId="3" applyAlignment="1" applyProtection="1"/>
    <xf numFmtId="0" fontId="8" fillId="0" borderId="34" xfId="0" applyFont="1" applyBorder="1" applyAlignment="1">
      <alignment horizontal="center" vertical="center"/>
    </xf>
    <xf numFmtId="0" fontId="22" fillId="0" borderId="44" xfId="0" applyFont="1" applyBorder="1" applyAlignment="1">
      <alignment horizontal="left"/>
    </xf>
    <xf numFmtId="0" fontId="22" fillId="0" borderId="43" xfId="0" applyFont="1" applyBorder="1" applyAlignment="1"/>
    <xf numFmtId="0" fontId="22" fillId="0" borderId="0" xfId="0" applyFont="1" applyBorder="1" applyAlignment="1"/>
    <xf numFmtId="0" fontId="22" fillId="0" borderId="44" xfId="0" applyFont="1" applyBorder="1" applyAlignment="1"/>
    <xf numFmtId="0" fontId="21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0</xdr:rowOff>
    </xdr:from>
    <xdr:to>
      <xdr:col>1</xdr:col>
      <xdr:colOff>19050</xdr:colOff>
      <xdr:row>3</xdr:row>
      <xdr:rowOff>85725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6436881-C34B-4344-B293-D2A9AE016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19125"/>
          <a:ext cx="1581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6</xdr:col>
      <xdr:colOff>533400</xdr:colOff>
      <xdr:row>0</xdr:row>
      <xdr:rowOff>600075</xdr:rowOff>
    </xdr:to>
    <xdr:pic>
      <xdr:nvPicPr>
        <xdr:cNvPr id="3" name="Picture 3" descr="WC® Logo Black.jpg">
          <a:extLst>
            <a:ext uri="{FF2B5EF4-FFF2-40B4-BE49-F238E27FC236}">
              <a16:creationId xmlns:a16="http://schemas.microsoft.com/office/drawing/2014/main" id="{3E18D732-76C8-4717-8C5B-F03B0210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4286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D1" zoomScale="125" workbookViewId="0">
      <selection activeCell="I8" sqref="I8"/>
    </sheetView>
  </sheetViews>
  <sheetFormatPr defaultColWidth="8.85546875" defaultRowHeight="12.95"/>
  <cols>
    <col min="1" max="1" width="24.42578125" customWidth="1"/>
    <col min="2" max="2" width="0.85546875" customWidth="1"/>
    <col min="3" max="3" width="2.7109375" customWidth="1"/>
    <col min="4" max="4" width="7.42578125" customWidth="1"/>
    <col min="5" max="5" width="16.7109375" bestFit="1" customWidth="1"/>
    <col min="6" max="6" width="4.42578125" customWidth="1"/>
    <col min="7" max="7" width="13.140625" customWidth="1"/>
    <col min="8" max="8" width="8.42578125" customWidth="1"/>
    <col min="9" max="9" width="8.85546875" bestFit="1" customWidth="1"/>
    <col min="10" max="10" width="14" customWidth="1"/>
    <col min="11" max="11" width="14.140625" customWidth="1"/>
    <col min="12" max="12" width="4.7109375" customWidth="1"/>
    <col min="13" max="13" width="13.85546875" customWidth="1"/>
    <col min="14" max="14" width="15.85546875" customWidth="1"/>
    <col min="15" max="15" width="8" customWidth="1"/>
    <col min="16" max="256" width="11.42578125" customWidth="1"/>
  </cols>
  <sheetData>
    <row r="1" spans="1:15" ht="48.95" customHeight="1">
      <c r="A1" s="91"/>
      <c r="B1" s="91"/>
      <c r="C1" s="91"/>
      <c r="D1" s="91"/>
      <c r="E1" s="91"/>
      <c r="F1" s="91"/>
      <c r="G1" s="91"/>
      <c r="H1" s="92" t="s">
        <v>0</v>
      </c>
      <c r="I1" s="93"/>
      <c r="J1" s="93"/>
      <c r="K1" s="93"/>
      <c r="L1" s="93"/>
      <c r="M1" s="93"/>
      <c r="N1" s="94"/>
      <c r="O1" s="90"/>
    </row>
    <row r="2" spans="1:15" ht="14.1" thickBot="1">
      <c r="B2" s="1"/>
    </row>
    <row r="3" spans="1:15" ht="15.95">
      <c r="A3" s="5"/>
      <c r="B3" s="1"/>
      <c r="E3" s="15"/>
      <c r="F3" s="15"/>
      <c r="G3" s="15"/>
      <c r="H3" s="15"/>
      <c r="I3" s="4" t="s">
        <v>1</v>
      </c>
      <c r="J3" s="15"/>
      <c r="K3" s="35" t="s">
        <v>2</v>
      </c>
      <c r="N3" s="25" t="s">
        <v>3</v>
      </c>
    </row>
    <row r="4" spans="1:15" ht="17.100000000000001" thickBot="1">
      <c r="A4" s="14"/>
      <c r="B4" s="1"/>
      <c r="E4" s="4" t="s">
        <v>4</v>
      </c>
      <c r="F4" s="16" t="s">
        <v>5</v>
      </c>
      <c r="H4" s="4" t="s">
        <v>6</v>
      </c>
      <c r="I4" s="4" t="s">
        <v>7</v>
      </c>
      <c r="J4" s="23" t="s">
        <v>2</v>
      </c>
      <c r="K4" s="4" t="s">
        <v>8</v>
      </c>
      <c r="N4" s="26" t="s">
        <v>7</v>
      </c>
    </row>
    <row r="5" spans="1:15" s="12" customFormat="1" ht="17.100000000000001" thickBot="1">
      <c r="A5" s="14"/>
      <c r="B5" s="13"/>
      <c r="E5" s="4" t="s">
        <v>9</v>
      </c>
      <c r="F5" s="4" t="s">
        <v>10</v>
      </c>
      <c r="G5" s="4"/>
      <c r="H5" s="4" t="s">
        <v>11</v>
      </c>
      <c r="I5" s="34" t="s">
        <v>12</v>
      </c>
      <c r="J5" s="36" t="s">
        <v>13</v>
      </c>
      <c r="K5" s="4" t="s">
        <v>14</v>
      </c>
      <c r="M5" s="78" t="s">
        <v>15</v>
      </c>
      <c r="N5" s="79">
        <f>I7</f>
        <v>3.3333333333333335</v>
      </c>
      <c r="O5" s="80" t="s">
        <v>16</v>
      </c>
    </row>
    <row r="6" spans="1:15" ht="15.95">
      <c r="A6" s="95" t="s">
        <v>17</v>
      </c>
      <c r="B6" s="95"/>
      <c r="C6" s="95"/>
      <c r="E6" s="52" t="s">
        <v>18</v>
      </c>
      <c r="F6" s="53"/>
      <c r="G6" s="53"/>
      <c r="H6" s="53"/>
      <c r="I6" s="53"/>
      <c r="J6" s="54"/>
      <c r="K6" s="55"/>
      <c r="M6" s="38" t="s">
        <v>19</v>
      </c>
      <c r="N6" s="39">
        <f>SUM(I11+I15)</f>
        <v>7.6811594202898554</v>
      </c>
      <c r="O6" s="40" t="s">
        <v>16</v>
      </c>
    </row>
    <row r="7" spans="1:15" ht="15" customHeight="1">
      <c r="A7" s="95"/>
      <c r="B7" s="95"/>
      <c r="C7" s="95"/>
      <c r="E7" s="86" t="s">
        <v>20</v>
      </c>
      <c r="F7" s="87">
        <v>300</v>
      </c>
      <c r="G7" s="87" t="s">
        <v>21</v>
      </c>
      <c r="H7" s="88">
        <f>H20</f>
        <v>1000</v>
      </c>
      <c r="I7" s="7">
        <f>(H7/F7)</f>
        <v>3.3333333333333335</v>
      </c>
      <c r="J7" s="28">
        <v>100</v>
      </c>
      <c r="K7" s="89">
        <f>SUM(1/F7)*J7</f>
        <v>0.33333333333333337</v>
      </c>
      <c r="M7" s="38" t="s">
        <v>22</v>
      </c>
      <c r="N7" s="39">
        <f>SUM(I10+I14)</f>
        <v>11.428571428571429</v>
      </c>
      <c r="O7" s="40" t="s">
        <v>23</v>
      </c>
    </row>
    <row r="8" spans="1:15" ht="17.100000000000001" thickBot="1">
      <c r="A8" s="47" t="s">
        <v>24</v>
      </c>
      <c r="B8" s="48"/>
      <c r="C8" s="48"/>
      <c r="E8" s="10"/>
      <c r="F8" s="57"/>
      <c r="G8" s="57"/>
      <c r="H8" s="72"/>
      <c r="I8" s="6"/>
      <c r="J8" s="21"/>
      <c r="K8" s="17"/>
      <c r="M8" s="29" t="s">
        <v>25</v>
      </c>
      <c r="N8" s="41">
        <f>SUM(I18)</f>
        <v>4.4444444444444446</v>
      </c>
      <c r="O8" s="42" t="s">
        <v>16</v>
      </c>
    </row>
    <row r="9" spans="1:15" ht="15.95">
      <c r="A9" s="49" t="s">
        <v>26</v>
      </c>
      <c r="B9" s="48"/>
      <c r="C9" s="48"/>
      <c r="E9" s="56" t="s">
        <v>27</v>
      </c>
      <c r="F9" s="57"/>
      <c r="G9" s="57"/>
      <c r="H9" s="58"/>
      <c r="I9" s="8"/>
      <c r="J9" s="59"/>
      <c r="K9" s="60"/>
      <c r="M9" s="104" t="s">
        <v>28</v>
      </c>
      <c r="N9" s="104"/>
      <c r="O9" s="104"/>
    </row>
    <row r="10" spans="1:15" ht="17.100000000000001" thickBot="1">
      <c r="A10" s="49" t="s">
        <v>29</v>
      </c>
      <c r="B10" s="48"/>
      <c r="C10" s="48"/>
      <c r="E10" s="10" t="s">
        <v>30</v>
      </c>
      <c r="F10" s="57">
        <v>175</v>
      </c>
      <c r="G10" s="57" t="s">
        <v>31</v>
      </c>
      <c r="H10" s="73">
        <f>H20</f>
        <v>1000</v>
      </c>
      <c r="I10" s="8">
        <f>H10/F10</f>
        <v>5.7142857142857144</v>
      </c>
      <c r="J10" s="22">
        <v>100</v>
      </c>
      <c r="K10" s="19">
        <f>SUM(1/F10)*J10</f>
        <v>0.5714285714285714</v>
      </c>
      <c r="N10" s="4"/>
    </row>
    <row r="11" spans="1:15" ht="17.100000000000001" thickBot="1">
      <c r="A11" s="47"/>
      <c r="B11" s="48"/>
      <c r="C11" s="48"/>
      <c r="E11" s="76" t="s">
        <v>32</v>
      </c>
      <c r="F11" s="57">
        <v>230</v>
      </c>
      <c r="G11" s="57" t="s">
        <v>33</v>
      </c>
      <c r="H11" s="74">
        <f>H20</f>
        <v>1000</v>
      </c>
      <c r="I11" s="7">
        <f>H11/F11</f>
        <v>4.3478260869565215</v>
      </c>
      <c r="J11" s="28">
        <v>100</v>
      </c>
      <c r="K11" s="18">
        <f>SUM(1/F11)*J11</f>
        <v>0.43478260869565216</v>
      </c>
      <c r="N11" s="25" t="s">
        <v>34</v>
      </c>
    </row>
    <row r="12" spans="1:15" ht="15.95">
      <c r="A12" s="47" t="s">
        <v>35</v>
      </c>
      <c r="B12" s="48"/>
      <c r="C12" s="48"/>
      <c r="E12" s="10"/>
      <c r="F12" s="57"/>
      <c r="G12" s="57"/>
      <c r="H12" s="72"/>
      <c r="I12" s="6"/>
      <c r="J12" s="21"/>
      <c r="K12" s="17"/>
      <c r="M12" s="81" t="s">
        <v>15</v>
      </c>
      <c r="N12" s="82">
        <f>SUM(N5*J7)</f>
        <v>333.33333333333337</v>
      </c>
      <c r="O12" s="2"/>
    </row>
    <row r="13" spans="1:15" ht="15.95">
      <c r="A13" s="49" t="s">
        <v>36</v>
      </c>
      <c r="B13" s="48"/>
      <c r="C13" s="48"/>
      <c r="E13" s="56" t="s">
        <v>37</v>
      </c>
      <c r="F13" s="57"/>
      <c r="G13" s="57"/>
      <c r="H13" s="58"/>
      <c r="I13" s="8"/>
      <c r="J13" s="59"/>
      <c r="K13" s="60"/>
      <c r="M13" s="10" t="s">
        <v>19</v>
      </c>
      <c r="N13" s="83">
        <f>SUM(N6*J11)</f>
        <v>768.1159420289855</v>
      </c>
      <c r="O13" s="43"/>
    </row>
    <row r="14" spans="1:15" ht="15.95">
      <c r="A14" s="49" t="s">
        <v>38</v>
      </c>
      <c r="B14" s="48"/>
      <c r="C14" s="48"/>
      <c r="E14" s="10" t="s">
        <v>30</v>
      </c>
      <c r="F14" s="57">
        <v>175</v>
      </c>
      <c r="G14" s="57" t="s">
        <v>31</v>
      </c>
      <c r="H14" s="73">
        <f>H20</f>
        <v>1000</v>
      </c>
      <c r="I14" s="8">
        <f>H14/F14</f>
        <v>5.7142857142857144</v>
      </c>
      <c r="J14" s="22">
        <v>100</v>
      </c>
      <c r="K14" s="19">
        <f>SUM(1/F14)*J14</f>
        <v>0.5714285714285714</v>
      </c>
      <c r="M14" s="76" t="s">
        <v>22</v>
      </c>
      <c r="N14" s="83">
        <f>SUM(N7*J10)</f>
        <v>1142.8571428571429</v>
      </c>
      <c r="O14" s="2"/>
    </row>
    <row r="15" spans="1:15" ht="17.100000000000001" thickBot="1">
      <c r="A15" s="50" t="s">
        <v>39</v>
      </c>
      <c r="B15" s="48"/>
      <c r="C15" s="48"/>
      <c r="E15" s="76" t="s">
        <v>32</v>
      </c>
      <c r="F15" s="57">
        <v>300</v>
      </c>
      <c r="G15" s="57" t="s">
        <v>33</v>
      </c>
      <c r="H15" s="74">
        <f>H20</f>
        <v>1000</v>
      </c>
      <c r="I15" s="7">
        <f>H15/F15</f>
        <v>3.3333333333333335</v>
      </c>
      <c r="J15" s="28">
        <v>100</v>
      </c>
      <c r="K15" s="18">
        <f>SUM(1/F15)*J15</f>
        <v>0.33333333333333337</v>
      </c>
      <c r="M15" s="84" t="s">
        <v>25</v>
      </c>
      <c r="N15" s="85">
        <f>SUM(N8*J18)</f>
        <v>444.44444444444446</v>
      </c>
      <c r="O15" s="2"/>
    </row>
    <row r="16" spans="1:15" ht="17.100000000000001" thickBot="1">
      <c r="B16" s="48"/>
      <c r="C16" s="48"/>
      <c r="E16" s="10"/>
      <c r="F16" s="57"/>
      <c r="G16" s="57"/>
      <c r="H16" s="72"/>
      <c r="I16" s="6"/>
      <c r="J16" s="21"/>
      <c r="K16" s="17"/>
      <c r="M16" s="1"/>
      <c r="N16" s="1"/>
      <c r="O16" s="1"/>
    </row>
    <row r="17" spans="1:15" ht="17.100000000000001" thickBot="1">
      <c r="A17" s="47" t="s">
        <v>40</v>
      </c>
      <c r="B17" s="48"/>
      <c r="C17" s="48"/>
      <c r="E17" s="56" t="s">
        <v>41</v>
      </c>
      <c r="F17" s="57"/>
      <c r="G17" s="57"/>
      <c r="H17" s="73"/>
      <c r="I17" s="8"/>
      <c r="J17" s="61"/>
      <c r="K17" s="62"/>
      <c r="M17" s="44" t="s">
        <v>42</v>
      </c>
      <c r="N17" s="45">
        <f>SUM(N12:N15)</f>
        <v>2688.7508626639064</v>
      </c>
      <c r="O17" s="1"/>
    </row>
    <row r="18" spans="1:15" ht="15.95">
      <c r="A18" s="49" t="s">
        <v>43</v>
      </c>
      <c r="B18" s="48"/>
      <c r="C18" s="48"/>
      <c r="E18" s="10" t="s">
        <v>44</v>
      </c>
      <c r="F18" s="57">
        <v>225</v>
      </c>
      <c r="G18" s="57" t="s">
        <v>33</v>
      </c>
      <c r="H18" s="73">
        <f>H20</f>
        <v>1000</v>
      </c>
      <c r="I18" s="8">
        <f>H18/F18</f>
        <v>4.4444444444444446</v>
      </c>
      <c r="J18" s="22">
        <v>100</v>
      </c>
      <c r="K18" s="19">
        <f>SUM(1/F18)*J18</f>
        <v>0.44444444444444442</v>
      </c>
      <c r="L18" s="3"/>
      <c r="M18" s="46" t="s">
        <v>45</v>
      </c>
      <c r="N18" s="46"/>
      <c r="O18" s="46"/>
    </row>
    <row r="19" spans="1:15" ht="17.100000000000001" thickBot="1">
      <c r="A19" s="49" t="s">
        <v>46</v>
      </c>
      <c r="B19" s="48"/>
      <c r="C19" s="48"/>
      <c r="D19" s="1"/>
      <c r="E19" s="77"/>
      <c r="F19" s="75"/>
      <c r="G19" s="75"/>
      <c r="H19" s="9"/>
      <c r="I19" s="9"/>
      <c r="J19" s="9"/>
      <c r="K19" s="11"/>
      <c r="L19" s="1"/>
      <c r="M19" s="1"/>
    </row>
    <row r="20" spans="1:15" ht="17.100000000000001" thickBot="1">
      <c r="A20" s="49" t="s">
        <v>47</v>
      </c>
      <c r="B20" s="48"/>
      <c r="C20" s="48"/>
      <c r="D20" s="1"/>
      <c r="E20" s="29"/>
      <c r="F20" s="30"/>
      <c r="G20" s="31" t="s">
        <v>48</v>
      </c>
      <c r="H20" s="24">
        <v>1000</v>
      </c>
      <c r="I20" s="30" t="s">
        <v>49</v>
      </c>
      <c r="J20" s="32"/>
      <c r="K20" s="33">
        <f>SUM(K7:K18)</f>
        <v>2.6887508626639063</v>
      </c>
      <c r="L20" s="1"/>
      <c r="M20" s="1"/>
    </row>
    <row r="21" spans="1:15" ht="15.95">
      <c r="A21" s="49" t="s">
        <v>50</v>
      </c>
      <c r="B21" s="48"/>
      <c r="C21" s="48"/>
      <c r="E21" s="104" t="s">
        <v>51</v>
      </c>
      <c r="F21" s="104"/>
      <c r="G21" s="104"/>
      <c r="H21" s="104"/>
      <c r="I21" s="104"/>
      <c r="J21" s="104"/>
      <c r="K21" s="104"/>
      <c r="L21" s="27"/>
      <c r="M21" s="27"/>
    </row>
    <row r="22" spans="1:15" ht="15.95">
      <c r="A22" s="49" t="s">
        <v>52</v>
      </c>
      <c r="B22" s="48"/>
      <c r="C22" s="48"/>
      <c r="L22" s="27"/>
      <c r="M22" s="27"/>
    </row>
    <row r="23" spans="1:15" ht="17.100000000000001" thickBot="1">
      <c r="A23" s="51" t="s">
        <v>53</v>
      </c>
      <c r="B23" s="48"/>
      <c r="C23" s="48"/>
      <c r="E23" s="37"/>
      <c r="F23" s="37"/>
      <c r="G23" s="37"/>
      <c r="H23" s="37"/>
      <c r="I23" s="37"/>
      <c r="J23" s="37"/>
      <c r="K23" s="37"/>
      <c r="L23" s="27"/>
      <c r="M23" s="27"/>
    </row>
    <row r="24" spans="1:15" ht="18.95">
      <c r="E24" s="96" t="s">
        <v>54</v>
      </c>
      <c r="F24" s="97"/>
      <c r="G24" s="97"/>
      <c r="H24" s="97"/>
      <c r="I24" s="97"/>
      <c r="J24" s="97"/>
      <c r="K24" s="64"/>
      <c r="M24" s="27"/>
    </row>
    <row r="25" spans="1:15" ht="18.95">
      <c r="E25" s="98"/>
      <c r="F25" s="99"/>
      <c r="G25" s="99"/>
      <c r="H25" s="99"/>
      <c r="I25" s="99"/>
      <c r="J25" s="99"/>
      <c r="K25" s="65"/>
      <c r="M25" s="20"/>
      <c r="O25" s="71"/>
    </row>
    <row r="26" spans="1:15" ht="18.95">
      <c r="E26" s="101" t="s">
        <v>55</v>
      </c>
      <c r="F26" s="102"/>
      <c r="G26" s="102"/>
      <c r="H26" s="102"/>
      <c r="I26" s="102"/>
      <c r="J26" s="102"/>
      <c r="K26" s="105"/>
      <c r="M26" s="71" t="s">
        <v>56</v>
      </c>
      <c r="N26" s="71"/>
    </row>
    <row r="27" spans="1:15" ht="18.95">
      <c r="E27" s="101" t="s">
        <v>57</v>
      </c>
      <c r="F27" s="102"/>
      <c r="G27" s="102"/>
      <c r="H27" s="102"/>
      <c r="I27" s="102"/>
      <c r="J27" s="102"/>
      <c r="K27" s="65"/>
      <c r="M27" s="100" t="s">
        <v>58</v>
      </c>
      <c r="N27" s="100"/>
    </row>
    <row r="28" spans="1:15" ht="18.95">
      <c r="E28" s="106" t="s">
        <v>59</v>
      </c>
      <c r="F28" s="107"/>
      <c r="G28" s="107"/>
      <c r="H28" s="107"/>
      <c r="I28" s="107"/>
      <c r="J28" s="107"/>
      <c r="K28" s="108"/>
      <c r="L28" s="66"/>
      <c r="M28" s="100" t="s">
        <v>60</v>
      </c>
      <c r="N28" s="100"/>
    </row>
    <row r="29" spans="1:15" ht="18.95">
      <c r="E29" s="101" t="s">
        <v>61</v>
      </c>
      <c r="F29" s="102"/>
      <c r="G29" s="102"/>
      <c r="H29" s="102"/>
      <c r="I29" s="102"/>
      <c r="J29" s="102"/>
      <c r="K29" s="65"/>
      <c r="M29" s="100" t="s">
        <v>62</v>
      </c>
      <c r="N29" s="100"/>
    </row>
    <row r="30" spans="1:15" ht="18.95">
      <c r="E30" s="101" t="s">
        <v>63</v>
      </c>
      <c r="F30" s="102"/>
      <c r="G30" s="102"/>
      <c r="H30" s="102"/>
      <c r="I30" s="102"/>
      <c r="J30" s="102"/>
      <c r="K30" s="65"/>
      <c r="L30" s="66"/>
      <c r="M30" s="109" t="s">
        <v>64</v>
      </c>
      <c r="N30" s="109"/>
    </row>
    <row r="31" spans="1:15" ht="20.100000000000001" thickBot="1">
      <c r="E31" s="67"/>
      <c r="F31" s="68"/>
      <c r="G31" s="68"/>
      <c r="H31" s="69"/>
      <c r="I31" s="69"/>
      <c r="J31" s="68"/>
      <c r="K31" s="70"/>
      <c r="M31" s="103" t="s">
        <v>53</v>
      </c>
      <c r="N31" s="103"/>
    </row>
    <row r="32" spans="1:15" ht="18.95">
      <c r="M32" s="63"/>
    </row>
  </sheetData>
  <mergeCells count="16">
    <mergeCell ref="E29:J29"/>
    <mergeCell ref="M31:N31"/>
    <mergeCell ref="M9:O9"/>
    <mergeCell ref="E21:K21"/>
    <mergeCell ref="E30:J30"/>
    <mergeCell ref="E26:K26"/>
    <mergeCell ref="M28:N28"/>
    <mergeCell ref="E27:J27"/>
    <mergeCell ref="M29:N29"/>
    <mergeCell ref="E28:K28"/>
    <mergeCell ref="M30:N30"/>
    <mergeCell ref="A1:G1"/>
    <mergeCell ref="H1:N1"/>
    <mergeCell ref="A6:C7"/>
    <mergeCell ref="E24:J25"/>
    <mergeCell ref="M27:N27"/>
  </mergeCells>
  <phoneticPr fontId="9"/>
  <hyperlinks>
    <hyperlink ref="A23" r:id="rId1" xr:uid="{00000000-0004-0000-0000-000000000000}"/>
    <hyperlink ref="M31" r:id="rId2" xr:uid="{00000000-0004-0000-0000-000001000000}"/>
  </hyperlinks>
  <printOptions horizontalCentered="1"/>
  <pageMargins left="0.25" right="0.25" top="1.25" bottom="0.25" header="0.25" footer="0.25"/>
  <pageSetup scale="70" orientation="landscape" horizontalDpi="4294967292" verticalDpi="4294967292"/>
  <headerFooter alignWithMargins="0">
    <oddFooter xml:space="preserve">&amp;RTC Material Template 5/07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95"/>
  <cols>
    <col min="1" max="256" width="11.42578125" customWidth="1"/>
  </cols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95"/>
  <cols>
    <col min="1" max="256" width="11.42578125" customWidth="1"/>
  </cols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15" ma:contentTypeDescription="Create a new document." ma:contentTypeScope="" ma:versionID="b14940b9c01173df763eb4bda951bee4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c3d567c3a28aae6afaba7113f1e8aed9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BEDC08-1241-4951-A79F-3648133D5FE9}"/>
</file>

<file path=customXml/itemProps2.xml><?xml version="1.0" encoding="utf-8"?>
<ds:datastoreItem xmlns:ds="http://schemas.openxmlformats.org/officeDocument/2006/customXml" ds:itemID="{ED413B7E-B152-466E-ABFD-73CC766AA683}"/>
</file>

<file path=customXml/itemProps3.xml><?xml version="1.0" encoding="utf-8"?>
<ds:datastoreItem xmlns:ds="http://schemas.openxmlformats.org/officeDocument/2006/customXml" ds:itemID="{C5FDE6EB-0431-4213-8104-020E6B32B9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Texture-Crete Broom-On Finish Material Cost Template - Westcoat Specialty Coating Systems</dc:title>
  <dc:subject/>
  <dc:creator>Westcoat Specialty Coating Systems</dc:creator>
  <cp:keywords/>
  <dc:description/>
  <cp:lastModifiedBy>Victoria Dreher</cp:lastModifiedBy>
  <cp:revision/>
  <dcterms:created xsi:type="dcterms:W3CDTF">1998-12-10T19:24:37Z</dcterms:created>
  <dcterms:modified xsi:type="dcterms:W3CDTF">2021-08-30T23:23:05Z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