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material-cost-templates-2020/"/>
    </mc:Choice>
  </mc:AlternateContent>
  <xr:revisionPtr revIDLastSave="0" documentId="13_ncr:1_{DC2CD523-C4E4-FC40-A54B-54FCE35FF05B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H10" i="1" l="1"/>
  <c r="I10" i="1" s="1"/>
  <c r="H14" i="1"/>
  <c r="I14" i="1" s="1"/>
  <c r="H11" i="1"/>
  <c r="I11" i="1" s="1"/>
  <c r="H15" i="1"/>
  <c r="I15" i="1" s="1"/>
  <c r="N7" i="1" s="1"/>
  <c r="H7" i="1"/>
  <c r="I7" i="1" s="1"/>
  <c r="N6" i="1" s="1"/>
  <c r="N13" i="1" s="1"/>
  <c r="H18" i="1"/>
  <c r="I18" i="1" s="1"/>
  <c r="N9" i="1" s="1"/>
  <c r="N16" i="1" s="1"/>
  <c r="K7" i="1"/>
  <c r="K10" i="1"/>
  <c r="K11" i="1"/>
  <c r="K15" i="1"/>
  <c r="K18" i="1"/>
  <c r="N8" i="1" l="1"/>
  <c r="N15" i="1" s="1"/>
  <c r="N14" i="1"/>
  <c r="K20" i="1"/>
  <c r="N18" i="1" l="1"/>
</calcChain>
</file>

<file path=xl/sharedStrings.xml><?xml version="1.0" encoding="utf-8"?>
<sst xmlns="http://schemas.openxmlformats.org/spreadsheetml/2006/main" count="77" uniqueCount="66">
  <si>
    <t>MACoat Solar Reflective Finish</t>
  </si>
  <si>
    <t>Optional</t>
  </si>
  <si>
    <t>Product</t>
  </si>
  <si>
    <t xml:space="preserve">Coverage will   </t>
  </si>
  <si>
    <t>Job</t>
  </si>
  <si>
    <t xml:space="preserve">Material </t>
  </si>
  <si>
    <t>Step 2: Cost for</t>
  </si>
  <si>
    <t>Cost</t>
  </si>
  <si>
    <t>Total Material</t>
  </si>
  <si>
    <t>Template Instructions:</t>
  </si>
  <si>
    <t>Description</t>
  </si>
  <si>
    <t xml:space="preserve">                 vary</t>
  </si>
  <si>
    <t>(sq.ft.)</t>
  </si>
  <si>
    <t>Needed</t>
  </si>
  <si>
    <t>Each Product</t>
  </si>
  <si>
    <t>(per sq. ft.)</t>
  </si>
  <si>
    <t>Fiberlath</t>
  </si>
  <si>
    <t>WP-47</t>
  </si>
  <si>
    <t>rolls</t>
  </si>
  <si>
    <r>
      <t xml:space="preserve">Step 1: </t>
    </r>
    <r>
      <rPr>
        <sz val="12"/>
        <rFont val="Times New Roman"/>
        <family val="1"/>
      </rPr>
      <t>Enter the total square</t>
    </r>
  </si>
  <si>
    <t>WP-47H Fiberlath HD</t>
  </si>
  <si>
    <t>per roll</t>
  </si>
  <si>
    <t>WP-90</t>
  </si>
  <si>
    <t>gallons</t>
  </si>
  <si>
    <t xml:space="preserve">footage of the project at the </t>
  </si>
  <si>
    <t>bags</t>
  </si>
  <si>
    <t>bottom of the template.</t>
  </si>
  <si>
    <t>Base Coat</t>
  </si>
  <si>
    <t xml:space="preserve"> sq.ft./bag</t>
  </si>
  <si>
    <t xml:space="preserve">SC-10 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</si>
  <si>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</si>
  <si>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WP-90 Waterproofing Resin</t>
  </si>
  <si>
    <t xml:space="preserve"> sq.ft./gal</t>
  </si>
  <si>
    <t>Please Round Up When Ordering</t>
  </si>
  <si>
    <t>unit (single kit, bag etc.)</t>
  </si>
  <si>
    <t xml:space="preserve">for each product in the </t>
  </si>
  <si>
    <t>Slurry Coat</t>
  </si>
  <si>
    <t>Total Costs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</si>
  <si>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</si>
  <si>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</si>
  <si>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</si>
  <si>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Topcoat</t>
  </si>
  <si>
    <t xml:space="preserve">system specification sheets posted </t>
  </si>
  <si>
    <t>SC-10 SR Acrylic Topcoat</t>
  </si>
  <si>
    <t>on our website. Training videos</t>
  </si>
  <si>
    <t>for a variety of our systems</t>
  </si>
  <si>
    <t xml:space="preserve">Step 1: Total Square Footage </t>
  </si>
  <si>
    <t>sq. ft.</t>
  </si>
  <si>
    <t>Total</t>
  </si>
  <si>
    <t>are also available on our website.</t>
  </si>
  <si>
    <t>Please read the complete specification sheet prior to ordering material or beginning job.</t>
  </si>
  <si>
    <t>Rounding is not reflected in above price</t>
  </si>
  <si>
    <t>www.westcoat.com</t>
  </si>
  <si>
    <t>This Sheet to Be Used as Rough Estimate Only</t>
  </si>
  <si>
    <t>* Quantities and prices are based on single bag/single gallon units. (Unless otherwise stated)</t>
  </si>
  <si>
    <t>* Coating accessories and system options are not figured into estimates.</t>
  </si>
  <si>
    <t>Westcoat Specialty Coating Systems</t>
  </si>
  <si>
    <t>* Contact your local distributor for a price quote, specification sheets and/or dvds.</t>
  </si>
  <si>
    <t>4007 Lockridge Street</t>
  </si>
  <si>
    <t>* We do not guarantee coverages, please allow additional material for waste.</t>
  </si>
  <si>
    <t>San Diego,  Ca 92102</t>
  </si>
  <si>
    <t>* All coverage rates should be verified and adjusted for each project.</t>
  </si>
  <si>
    <t>800-250-4519</t>
  </si>
  <si>
    <t>TC-1W Basecoat Cement</t>
  </si>
  <si>
    <t>TC-1W</t>
  </si>
  <si>
    <t>TC-1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</si>
</sst>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0">
    <font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color indexed="10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b/>
      <i/>
      <sz val="10"/>
      <name val="Times"/>
      <family val="1"/>
    </font>
    <font>
      <b/>
      <u/>
      <sz val="12"/>
      <name val="Times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4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9"/>
      <color theme="1"/>
      <name val="Geneva"/>
      <family val="2"/>
    </font>
    <font>
      <b/>
      <u/>
      <sz val="12"/>
      <color theme="1"/>
      <name val="Times"/>
      <family val="1"/>
    </font>
    <font>
      <sz val="9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165" fontId="3" fillId="0" borderId="3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44" fontId="7" fillId="0" borderId="3" xfId="2" applyFont="1" applyBorder="1" applyAlignment="1" applyProtection="1">
      <protection locked="0"/>
    </xf>
    <xf numFmtId="0" fontId="8" fillId="0" borderId="3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164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44" fontId="7" fillId="0" borderId="0" xfId="2" applyFont="1" applyBorder="1" applyProtection="1">
      <protection locked="0"/>
    </xf>
    <xf numFmtId="44" fontId="3" fillId="0" borderId="9" xfId="2" applyFont="1" applyBorder="1" applyProtection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4" fontId="3" fillId="0" borderId="13" xfId="0" applyNumberFormat="1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0" fontId="3" fillId="0" borderId="14" xfId="0" applyFont="1" applyBorder="1"/>
    <xf numFmtId="165" fontId="3" fillId="0" borderId="15" xfId="0" applyNumberFormat="1" applyFont="1" applyBorder="1"/>
    <xf numFmtId="0" fontId="3" fillId="0" borderId="16" xfId="0" applyFont="1" applyBorder="1"/>
    <xf numFmtId="0" fontId="3" fillId="0" borderId="4" xfId="0" applyFont="1" applyBorder="1" applyAlignment="1"/>
    <xf numFmtId="0" fontId="3" fillId="0" borderId="18" xfId="0" applyFont="1" applyBorder="1" applyAlignment="1"/>
    <xf numFmtId="0" fontId="3" fillId="0" borderId="18" xfId="0" applyFont="1" applyBorder="1"/>
    <xf numFmtId="165" fontId="3" fillId="0" borderId="19" xfId="0" applyNumberFormat="1" applyFont="1" applyBorder="1"/>
    <xf numFmtId="0" fontId="3" fillId="0" borderId="13" xfId="0" applyFont="1" applyBorder="1"/>
    <xf numFmtId="44" fontId="3" fillId="0" borderId="15" xfId="0" applyNumberFormat="1" applyFont="1" applyBorder="1"/>
    <xf numFmtId="44" fontId="3" fillId="0" borderId="17" xfId="0" applyNumberFormat="1" applyFont="1" applyBorder="1"/>
    <xf numFmtId="0" fontId="3" fillId="0" borderId="0" xfId="0" applyFont="1" applyBorder="1" applyAlignment="1"/>
    <xf numFmtId="44" fontId="3" fillId="0" borderId="19" xfId="0" applyNumberFormat="1" applyFont="1" applyBorder="1"/>
    <xf numFmtId="0" fontId="3" fillId="0" borderId="0" xfId="0" applyFont="1" applyFill="1" applyBorder="1"/>
    <xf numFmtId="0" fontId="3" fillId="0" borderId="20" xfId="0" applyFont="1" applyBorder="1" applyAlignment="1">
      <alignment horizontal="right"/>
    </xf>
    <xf numFmtId="44" fontId="3" fillId="0" borderId="21" xfId="0" applyNumberFormat="1" applyFont="1" applyBorder="1"/>
    <xf numFmtId="0" fontId="4" fillId="0" borderId="22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/>
    <xf numFmtId="0" fontId="3" fillId="0" borderId="3" xfId="0" applyFont="1" applyBorder="1" applyAlignment="1"/>
    <xf numFmtId="164" fontId="3" fillId="0" borderId="3" xfId="0" applyNumberFormat="1" applyFont="1" applyBorder="1" applyAlignment="1"/>
    <xf numFmtId="44" fontId="3" fillId="0" borderId="5" xfId="2" applyFont="1" applyBorder="1" applyAlignment="1" applyProtection="1"/>
    <xf numFmtId="0" fontId="0" fillId="0" borderId="24" xfId="0" applyBorder="1"/>
    <xf numFmtId="0" fontId="14" fillId="0" borderId="25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17" fillId="0" borderId="0" xfId="0" applyFont="1" applyBorder="1"/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20" fillId="0" borderId="26" xfId="0" applyFont="1" applyBorder="1"/>
    <xf numFmtId="0" fontId="21" fillId="0" borderId="0" xfId="0" applyFont="1" applyBorder="1"/>
    <xf numFmtId="0" fontId="20" fillId="0" borderId="9" xfId="0" applyFont="1" applyFill="1" applyBorder="1"/>
    <xf numFmtId="0" fontId="22" fillId="0" borderId="0" xfId="0" applyFont="1" applyBorder="1"/>
    <xf numFmtId="0" fontId="19" fillId="0" borderId="8" xfId="0" applyFont="1" applyFill="1" applyBorder="1" applyAlignment="1">
      <alignment horizontal="left"/>
    </xf>
    <xf numFmtId="0" fontId="20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19" fillId="0" borderId="8" xfId="0" applyFont="1" applyFill="1" applyBorder="1"/>
    <xf numFmtId="0" fontId="19" fillId="0" borderId="0" xfId="0" applyFont="1" applyFill="1" applyBorder="1"/>
    <xf numFmtId="0" fontId="20" fillId="0" borderId="9" xfId="0" applyFont="1" applyBorder="1"/>
    <xf numFmtId="0" fontId="22" fillId="0" borderId="0" xfId="0" applyFont="1" applyFill="1" applyBorder="1" applyAlignment="1">
      <alignment horizontal="left"/>
    </xf>
    <xf numFmtId="0" fontId="23" fillId="0" borderId="0" xfId="3" applyFont="1" applyBorder="1" applyAlignment="1" applyProtection="1"/>
    <xf numFmtId="0" fontId="20" fillId="0" borderId="0" xfId="0" applyFont="1" applyBorder="1"/>
    <xf numFmtId="0" fontId="20" fillId="0" borderId="0" xfId="0" applyFont="1"/>
    <xf numFmtId="0" fontId="19" fillId="0" borderId="27" xfId="0" applyFont="1" applyFill="1" applyBorder="1" applyAlignment="1">
      <alignment horizontal="left"/>
    </xf>
    <xf numFmtId="0" fontId="20" fillId="0" borderId="28" xfId="0" applyFont="1" applyFill="1" applyBorder="1"/>
    <xf numFmtId="0" fontId="19" fillId="0" borderId="28" xfId="0" applyFont="1" applyFill="1" applyBorder="1" applyAlignment="1">
      <alignment horizontal="left"/>
    </xf>
    <xf numFmtId="0" fontId="20" fillId="0" borderId="28" xfId="0" applyFont="1" applyBorder="1"/>
    <xf numFmtId="0" fontId="19" fillId="0" borderId="29" xfId="0" applyFont="1" applyBorder="1"/>
    <xf numFmtId="0" fontId="3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3" applyFont="1" applyBorder="1" applyAlignment="1" applyProtection="1">
      <alignment horizontal="left" indent="1"/>
    </xf>
    <xf numFmtId="0" fontId="17" fillId="0" borderId="0" xfId="0" applyFont="1" applyBorder="1" applyAlignment="1">
      <alignment horizontal="left" indent="1"/>
    </xf>
    <xf numFmtId="0" fontId="5" fillId="0" borderId="0" xfId="0" applyFont="1" applyBorder="1"/>
    <xf numFmtId="0" fontId="17" fillId="0" borderId="0" xfId="0" applyFont="1" applyFill="1" applyBorder="1" applyAlignment="1">
      <alignment horizontal="left" vertical="center"/>
    </xf>
    <xf numFmtId="0" fontId="1" fillId="0" borderId="0" xfId="0" applyFont="1" applyBorder="1"/>
    <xf numFmtId="164" fontId="7" fillId="0" borderId="30" xfId="1" applyNumberFormat="1" applyFont="1" applyBorder="1" applyProtection="1">
      <protection locked="0"/>
    </xf>
    <xf numFmtId="0" fontId="13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8" fillId="0" borderId="24" xfId="0" applyFont="1" applyBorder="1" applyAlignment="1">
      <alignment horizontal="left"/>
    </xf>
    <xf numFmtId="0" fontId="27" fillId="0" borderId="3" xfId="0" applyFont="1" applyBorder="1"/>
    <xf numFmtId="0" fontId="27" fillId="0" borderId="2" xfId="0" applyFont="1" applyBorder="1"/>
    <xf numFmtId="0" fontId="27" fillId="0" borderId="3" xfId="0" applyFont="1" applyBorder="1" applyProtection="1">
      <protection locked="0"/>
    </xf>
    <xf numFmtId="0" fontId="27" fillId="0" borderId="5" xfId="0" applyFont="1" applyBorder="1"/>
    <xf numFmtId="0" fontId="29" fillId="0" borderId="4" xfId="0" applyFont="1" applyBorder="1"/>
    <xf numFmtId="0" fontId="29" fillId="0" borderId="3" xfId="0" applyFont="1" applyBorder="1"/>
    <xf numFmtId="164" fontId="29" fillId="0" borderId="2" xfId="0" applyNumberFormat="1" applyFont="1" applyBorder="1"/>
    <xf numFmtId="165" fontId="29" fillId="0" borderId="3" xfId="0" applyNumberFormat="1" applyFont="1" applyBorder="1" applyAlignment="1">
      <alignment horizontal="center"/>
    </xf>
    <xf numFmtId="44" fontId="29" fillId="0" borderId="3" xfId="2" applyFont="1" applyBorder="1" applyProtection="1">
      <protection locked="0"/>
    </xf>
    <xf numFmtId="44" fontId="29" fillId="0" borderId="5" xfId="2" applyFont="1" applyBorder="1" applyProtection="1"/>
    <xf numFmtId="44" fontId="29" fillId="0" borderId="3" xfId="2" applyFont="1" applyBorder="1" applyAlignment="1" applyProtection="1">
      <protection locked="0"/>
    </xf>
    <xf numFmtId="0" fontId="29" fillId="0" borderId="4" xfId="0" applyFont="1" applyBorder="1" applyAlignment="1"/>
    <xf numFmtId="165" fontId="29" fillId="0" borderId="17" xfId="0" applyNumberFormat="1" applyFont="1" applyBorder="1" applyAlignment="1"/>
    <xf numFmtId="165" fontId="29" fillId="0" borderId="17" xfId="0" applyNumberFormat="1" applyFont="1" applyBorder="1"/>
    <xf numFmtId="0" fontId="11" fillId="0" borderId="0" xfId="0" applyFont="1" applyAlignment="1">
      <alignment horizontal="center" vertical="center"/>
    </xf>
    <xf numFmtId="0" fontId="15" fillId="0" borderId="0" xfId="0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5" fillId="0" borderId="31" xfId="0" applyFont="1" applyFill="1" applyBorder="1" applyAlignment="1">
      <alignment horizontal="left"/>
    </xf>
    <xf numFmtId="0" fontId="26" fillId="0" borderId="32" xfId="0" applyFont="1" applyBorder="1" applyAlignment="1"/>
    <xf numFmtId="0" fontId="26" fillId="0" borderId="8" xfId="0" applyFont="1" applyBorder="1" applyAlignment="1"/>
    <xf numFmtId="0" fontId="26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635000</xdr:rowOff>
    </xdr:from>
    <xdr:to>
      <xdr:col>3</xdr:col>
      <xdr:colOff>0</xdr:colOff>
      <xdr:row>3</xdr:row>
      <xdr:rowOff>101600</xdr:rowOff>
    </xdr:to>
    <xdr:pic>
      <xdr:nvPicPr>
        <xdr:cNvPr id="1045" name="Picture -1023">
          <a:extLst>
            <a:ext uri="{FF2B5EF4-FFF2-40B4-BE49-F238E27FC236}">
              <a16:creationId xmlns:a16="http://schemas.microsoft.com/office/drawing/2014/main" id="{B4E9CD3E-FC6B-044B-B48E-93784019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35000"/>
          <a:ext cx="1778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7</xdr:col>
      <xdr:colOff>215900</xdr:colOff>
      <xdr:row>0</xdr:row>
      <xdr:rowOff>584200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85AFDE96-3A71-BB4F-B61D-A53946C9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zoomScale="110" zoomScaleNormal="110" workbookViewId="0">
      <selection activeCell="M26" sqref="M26"/>
    </sheetView>
  </sheetViews>
  <sheetFormatPr baseColWidth="10" defaultColWidth="11.5" defaultRowHeight="12"/>
  <cols>
    <col min="1" max="1" width="20.83203125" customWidth="1"/>
    <col min="2" max="2" width="0.83203125" customWidth="1"/>
    <col min="3" max="4" width="5" customWidth="1"/>
    <col min="5" max="5" width="21" customWidth="1"/>
    <col min="6" max="6" width="5.1640625" customWidth="1"/>
    <col min="7" max="7" width="9.33203125" customWidth="1"/>
    <col min="8" max="8" width="7.1640625" bestFit="1" customWidth="1"/>
    <col min="9" max="9" width="8.83203125" customWidth="1"/>
    <col min="10" max="11" width="17.5" bestFit="1" customWidth="1"/>
    <col min="12" max="12" width="4.83203125" customWidth="1"/>
    <col min="13" max="13" width="12" customWidth="1"/>
    <col min="14" max="14" width="13.83203125" bestFit="1" customWidth="1"/>
    <col min="15" max="15" width="6.33203125" bestFit="1" customWidth="1"/>
  </cols>
  <sheetData>
    <row r="1" spans="1:15" ht="51" customHeight="1">
      <c r="A1" s="108"/>
      <c r="B1" s="108"/>
      <c r="C1" s="108"/>
      <c r="D1" s="108"/>
      <c r="E1" s="108"/>
      <c r="F1" s="108"/>
      <c r="G1" s="108"/>
      <c r="H1" s="108"/>
      <c r="I1" s="110" t="s">
        <v>0</v>
      </c>
      <c r="J1" s="111"/>
      <c r="K1" s="111"/>
      <c r="L1" s="111"/>
      <c r="M1" s="111"/>
      <c r="N1" s="112"/>
      <c r="O1" s="92"/>
    </row>
    <row r="2" spans="1:15" ht="13" customHeight="1">
      <c r="B2" s="2"/>
      <c r="N2" s="12"/>
    </row>
    <row r="3" spans="1:15" ht="14" customHeight="1" thickBot="1">
      <c r="A3" s="5"/>
      <c r="B3" s="2"/>
      <c r="E3" s="13"/>
      <c r="F3" s="13"/>
      <c r="G3" s="13"/>
      <c r="H3" s="13"/>
      <c r="I3" s="13"/>
      <c r="J3" s="13"/>
      <c r="K3" s="33" t="s">
        <v>1</v>
      </c>
    </row>
    <row r="4" spans="1:15" ht="16">
      <c r="A4" s="11"/>
      <c r="B4" s="10"/>
      <c r="C4" s="9"/>
      <c r="E4" s="4" t="s">
        <v>2</v>
      </c>
      <c r="F4" s="14" t="s">
        <v>3</v>
      </c>
      <c r="H4" s="4" t="s">
        <v>4</v>
      </c>
      <c r="I4" s="4" t="s">
        <v>5</v>
      </c>
      <c r="J4" s="20" t="s">
        <v>6</v>
      </c>
      <c r="K4" s="4" t="s">
        <v>7</v>
      </c>
      <c r="N4" s="22" t="s">
        <v>8</v>
      </c>
    </row>
    <row r="5" spans="1:15" ht="17" thickBot="1">
      <c r="A5" s="109" t="s">
        <v>9</v>
      </c>
      <c r="B5" s="109"/>
      <c r="C5" s="109"/>
      <c r="E5" s="4" t="s">
        <v>10</v>
      </c>
      <c r="F5" s="4" t="s">
        <v>11</v>
      </c>
      <c r="G5" s="4"/>
      <c r="H5" s="4" t="s">
        <v>12</v>
      </c>
      <c r="I5" s="4" t="s">
        <v>13</v>
      </c>
      <c r="J5" s="58" t="s">
        <v>14</v>
      </c>
      <c r="K5" s="4" t="s">
        <v>15</v>
      </c>
      <c r="N5" s="23" t="s">
        <v>13</v>
      </c>
    </row>
    <row r="6" spans="1:15" ht="14" customHeight="1">
      <c r="A6" s="109"/>
      <c r="B6" s="109"/>
      <c r="C6" s="109"/>
      <c r="E6" s="57" t="s">
        <v>16</v>
      </c>
      <c r="F6" s="49"/>
      <c r="G6" s="49"/>
      <c r="H6" s="49"/>
      <c r="I6" s="49"/>
      <c r="J6" s="50"/>
      <c r="K6" s="51"/>
      <c r="M6" s="34" t="s">
        <v>17</v>
      </c>
      <c r="N6" s="35">
        <f>SUM(I7)</f>
        <v>2.1052631578947367</v>
      </c>
      <c r="O6" s="36" t="s">
        <v>18</v>
      </c>
    </row>
    <row r="7" spans="1:15" s="9" customFormat="1" ht="13" customHeight="1">
      <c r="A7" s="83" t="s">
        <v>19</v>
      </c>
      <c r="B7" s="60"/>
      <c r="C7" s="60"/>
      <c r="E7" s="52" t="s">
        <v>20</v>
      </c>
      <c r="F7" s="53">
        <v>475</v>
      </c>
      <c r="G7" s="53" t="s">
        <v>21</v>
      </c>
      <c r="H7" s="54">
        <f>(H20)</f>
        <v>1000</v>
      </c>
      <c r="I7" s="8">
        <f>H7/F7</f>
        <v>2.1052631578947367</v>
      </c>
      <c r="J7" s="18">
        <v>0</v>
      </c>
      <c r="K7" s="55">
        <f>SUM(1/F7)*J7</f>
        <v>0</v>
      </c>
      <c r="M7" s="105" t="s">
        <v>22</v>
      </c>
      <c r="N7" s="106">
        <f>SUM(I11+I15)</f>
        <v>34.615384615384613</v>
      </c>
      <c r="O7" s="38" t="s">
        <v>23</v>
      </c>
    </row>
    <row r="8" spans="1:15" ht="16">
      <c r="A8" s="84" t="s">
        <v>24</v>
      </c>
      <c r="B8" s="60"/>
      <c r="C8" s="60"/>
      <c r="E8" s="56"/>
      <c r="F8" s="15"/>
      <c r="G8" s="15"/>
      <c r="H8" s="15"/>
      <c r="I8" s="15"/>
      <c r="J8" s="19"/>
      <c r="K8" s="17"/>
      <c r="M8" s="98" t="s">
        <v>64</v>
      </c>
      <c r="N8" s="107">
        <f>I10+I14</f>
        <v>6.9528920691711384</v>
      </c>
      <c r="O8" s="39" t="s">
        <v>25</v>
      </c>
    </row>
    <row r="9" spans="1:15" ht="17" thickBot="1">
      <c r="A9" s="84" t="s">
        <v>26</v>
      </c>
      <c r="B9" s="60"/>
      <c r="C9" s="60"/>
      <c r="E9" s="93" t="s">
        <v>27</v>
      </c>
      <c r="F9" s="94"/>
      <c r="G9" s="94"/>
      <c r="H9" s="95"/>
      <c r="I9" s="94"/>
      <c r="J9" s="96"/>
      <c r="K9" s="97"/>
      <c r="M9" s="29" t="s">
        <v>29</v>
      </c>
      <c r="N9" s="40">
        <f>I18</f>
        <v>6.666666666666667</v>
      </c>
      <c r="O9" s="41" t="s">
        <v>23</v>
      </c>
    </row>
    <row r="10" spans="1:15" ht="16">
      <c r="A10" s="83"/>
      <c r="B10" s="60"/>
      <c r="C10" s="60"/>
      <c r="E10" s="98" t="s">
        <v>63</v>
      </c>
      <c r="F10" s="99">
        <v>258</v>
      </c>
      <c r="G10" s="99" t="s">
        <v>28</v>
      </c>
      <c r="H10" s="100">
        <f>(H20)</f>
        <v>1000</v>
      </c>
      <c r="I10" s="101">
        <f>H10/F10</f>
        <v>3.8759689922480618</v>
      </c>
      <c r="J10" s="102">
        <v>0</v>
      </c>
      <c r="K10" s="103">
        <f>SUM(1/F10)*J10</f>
        <v>0</v>
      </c>
      <c r="M10" s="119" t="s">
        <v>33</v>
      </c>
      <c r="N10" s="119"/>
      <c r="O10" s="119"/>
    </row>
    <row r="11" spans="1:15" ht="17" thickBot="1">
      <c r="A11" s="83" t="s">
        <v>30</v>
      </c>
      <c r="B11" s="60"/>
      <c r="C11" s="60"/>
      <c r="E11" s="98" t="s">
        <v>31</v>
      </c>
      <c r="F11" s="99">
        <v>52</v>
      </c>
      <c r="G11" s="99" t="s">
        <v>32</v>
      </c>
      <c r="H11" s="100">
        <f>(H20)</f>
        <v>1000</v>
      </c>
      <c r="I11" s="101">
        <f>H11/F11</f>
        <v>19.23076923076923</v>
      </c>
      <c r="J11" s="104">
        <v>0</v>
      </c>
      <c r="K11" s="103">
        <f>SUM(1/F11)*J11</f>
        <v>0</v>
      </c>
    </row>
    <row r="12" spans="1:15" ht="17" thickBot="1">
      <c r="A12" s="84" t="s">
        <v>34</v>
      </c>
      <c r="B12" s="60"/>
      <c r="C12" s="60"/>
      <c r="E12" s="98"/>
      <c r="F12" s="99"/>
      <c r="G12" s="99"/>
      <c r="H12" s="100"/>
      <c r="I12" s="101"/>
      <c r="J12" s="102"/>
      <c r="K12" s="103"/>
      <c r="N12" s="22" t="s">
        <v>37</v>
      </c>
    </row>
    <row r="13" spans="1:15" ht="16">
      <c r="A13" s="84" t="s">
        <v>35</v>
      </c>
      <c r="B13" s="60"/>
      <c r="C13" s="60"/>
      <c r="E13" s="93" t="s">
        <v>36</v>
      </c>
      <c r="F13" s="99"/>
      <c r="G13" s="99"/>
      <c r="H13" s="100"/>
      <c r="I13" s="101"/>
      <c r="J13" s="102"/>
      <c r="K13" s="103"/>
      <c r="M13" s="34" t="s">
        <v>17</v>
      </c>
      <c r="N13" s="42">
        <f>SUM(N6*J7)</f>
        <v>0</v>
      </c>
      <c r="O13" s="3"/>
    </row>
    <row r="14" spans="1:15" ht="16">
      <c r="A14" s="88" t="s">
        <v>38</v>
      </c>
      <c r="B14" s="60"/>
      <c r="C14" s="60"/>
      <c r="E14" s="98" t="s">
        <v>63</v>
      </c>
      <c r="F14" s="99">
        <v>325</v>
      </c>
      <c r="G14" s="99" t="s">
        <v>28</v>
      </c>
      <c r="H14" s="100">
        <f>H20</f>
        <v>1000</v>
      </c>
      <c r="I14" s="101">
        <f>H14/F14</f>
        <v>3.0769230769230771</v>
      </c>
      <c r="J14" s="102">
        <v>0</v>
      </c>
      <c r="K14" s="103">
        <f>SUM(1/F14)*J14</f>
        <v>0</v>
      </c>
      <c r="M14" s="37" t="s">
        <v>22</v>
      </c>
      <c r="N14" s="43">
        <f>SUM(N7*J11)</f>
        <v>0</v>
      </c>
      <c r="O14" s="44"/>
    </row>
    <row r="15" spans="1:15" ht="16">
      <c r="B15" s="60"/>
      <c r="C15" s="60"/>
      <c r="E15" s="98" t="s">
        <v>31</v>
      </c>
      <c r="F15" s="99">
        <v>65</v>
      </c>
      <c r="G15" s="99" t="s">
        <v>32</v>
      </c>
      <c r="H15" s="100">
        <f>(H20)</f>
        <v>1000</v>
      </c>
      <c r="I15" s="101">
        <f>H15/F15</f>
        <v>15.384615384615385</v>
      </c>
      <c r="J15" s="102">
        <v>0</v>
      </c>
      <c r="K15" s="103">
        <f>SUM(1/F15)*J15</f>
        <v>0</v>
      </c>
      <c r="L15" s="2"/>
      <c r="M15" s="16" t="s">
        <v>65</v>
      </c>
      <c r="N15" s="43">
        <f>SUM(N8*J10)</f>
        <v>0</v>
      </c>
      <c r="O15" s="3"/>
    </row>
    <row r="16" spans="1:15" ht="17" thickBot="1">
      <c r="A16" s="83" t="s">
        <v>39</v>
      </c>
      <c r="B16" s="60"/>
      <c r="C16" s="60"/>
      <c r="E16" s="98"/>
      <c r="F16" s="99"/>
      <c r="G16" s="99"/>
      <c r="H16" s="100"/>
      <c r="I16" s="101"/>
      <c r="J16" s="102"/>
      <c r="K16" s="103"/>
      <c r="L16" s="2"/>
      <c r="M16" s="29" t="s">
        <v>29</v>
      </c>
      <c r="N16" s="45">
        <f>SUM(N9*J18)</f>
        <v>0</v>
      </c>
      <c r="O16" s="3"/>
    </row>
    <row r="17" spans="1:15" ht="17" thickBot="1">
      <c r="A17" s="84" t="s">
        <v>40</v>
      </c>
      <c r="B17" s="60"/>
      <c r="C17" s="60"/>
      <c r="E17" s="93" t="s">
        <v>41</v>
      </c>
      <c r="F17" s="94"/>
      <c r="G17" s="94"/>
      <c r="H17" s="95"/>
      <c r="I17" s="94"/>
      <c r="J17" s="96"/>
      <c r="K17" s="97"/>
      <c r="L17" s="2"/>
      <c r="M17" s="2"/>
      <c r="N17" s="46"/>
      <c r="O17" s="2"/>
    </row>
    <row r="18" spans="1:15" ht="17" thickBot="1">
      <c r="A18" s="84" t="s">
        <v>42</v>
      </c>
      <c r="B18" s="60"/>
      <c r="C18" s="60"/>
      <c r="E18" s="98" t="s">
        <v>43</v>
      </c>
      <c r="F18" s="99">
        <v>150</v>
      </c>
      <c r="G18" s="99" t="s">
        <v>32</v>
      </c>
      <c r="H18" s="100">
        <f>(H20)</f>
        <v>1000</v>
      </c>
      <c r="I18" s="101">
        <f>H18/F18</f>
        <v>6.666666666666667</v>
      </c>
      <c r="J18" s="102">
        <v>0</v>
      </c>
      <c r="K18" s="103">
        <f>SUM(1/F18)*J18</f>
        <v>0</v>
      </c>
      <c r="L18" s="2"/>
      <c r="M18" s="47" t="s">
        <v>48</v>
      </c>
      <c r="N18" s="48">
        <f>SUM(N13:N16)</f>
        <v>0</v>
      </c>
      <c r="O18" s="2"/>
    </row>
    <row r="19" spans="1:15" ht="17" thickBot="1">
      <c r="A19" s="84" t="s">
        <v>44</v>
      </c>
      <c r="B19" s="60"/>
      <c r="C19" s="60"/>
      <c r="E19" s="24"/>
      <c r="F19" s="7"/>
      <c r="G19" s="6"/>
      <c r="H19" s="25"/>
      <c r="I19" s="26"/>
      <c r="J19" s="27"/>
      <c r="K19" s="28"/>
      <c r="L19" s="2"/>
      <c r="M19" s="91" t="s">
        <v>51</v>
      </c>
      <c r="N19" s="91"/>
      <c r="O19" s="2"/>
    </row>
    <row r="20" spans="1:15" ht="17" thickBot="1">
      <c r="A20" s="84" t="s">
        <v>45</v>
      </c>
      <c r="B20" s="60"/>
      <c r="C20" s="60"/>
      <c r="E20" s="29"/>
      <c r="F20" s="30"/>
      <c r="G20" s="59" t="s">
        <v>46</v>
      </c>
      <c r="H20" s="90">
        <v>1000</v>
      </c>
      <c r="I20" s="30" t="s">
        <v>47</v>
      </c>
      <c r="J20" s="31"/>
      <c r="K20" s="32">
        <f>SUM(K7:K18)</f>
        <v>0</v>
      </c>
      <c r="L20" s="2"/>
      <c r="O20" s="9"/>
    </row>
    <row r="21" spans="1:15" ht="19">
      <c r="A21" s="84" t="s">
        <v>49</v>
      </c>
      <c r="B21" s="60"/>
      <c r="C21" s="60"/>
      <c r="E21" s="117" t="s">
        <v>50</v>
      </c>
      <c r="F21" s="118"/>
      <c r="G21" s="118"/>
      <c r="H21" s="118"/>
      <c r="I21" s="118"/>
      <c r="J21" s="118"/>
      <c r="K21" s="118"/>
      <c r="L21" s="2"/>
      <c r="O21" s="9"/>
    </row>
    <row r="22" spans="1:15" ht="16">
      <c r="A22" s="85" t="s">
        <v>52</v>
      </c>
      <c r="B22" s="60"/>
      <c r="C22" s="60"/>
    </row>
    <row r="23" spans="1:15">
      <c r="B23" s="89"/>
      <c r="C23" s="89"/>
      <c r="N23" s="21"/>
    </row>
    <row r="24" spans="1:15" ht="16">
      <c r="A24" s="86"/>
      <c r="B24" s="60"/>
      <c r="C24" s="60"/>
      <c r="E24" s="21"/>
      <c r="F24" s="21"/>
      <c r="G24" s="21"/>
      <c r="H24" s="21"/>
      <c r="I24" s="21"/>
      <c r="J24" s="21"/>
      <c r="K24" s="1"/>
      <c r="N24" s="21"/>
    </row>
    <row r="25" spans="1:15" ht="19">
      <c r="A25" s="87"/>
      <c r="B25" s="3"/>
      <c r="C25" s="3"/>
      <c r="E25" s="62"/>
      <c r="F25" s="62"/>
      <c r="G25" s="62"/>
      <c r="H25" s="62"/>
      <c r="I25" s="62"/>
      <c r="J25" s="62"/>
      <c r="K25" s="62"/>
      <c r="M25" s="1"/>
      <c r="N25" s="21"/>
    </row>
    <row r="26" spans="1:15" ht="19">
      <c r="A26" s="82"/>
      <c r="B26" s="1"/>
      <c r="C26" s="3"/>
      <c r="E26" s="62"/>
      <c r="F26" s="62"/>
      <c r="G26" s="62"/>
      <c r="H26" s="62"/>
      <c r="I26" s="62"/>
      <c r="J26" s="62"/>
      <c r="K26" s="62"/>
    </row>
    <row r="27" spans="1:15" ht="20" thickBot="1">
      <c r="A27" s="82"/>
      <c r="B27" s="3"/>
      <c r="C27" s="3"/>
      <c r="E27" s="62"/>
      <c r="F27" s="62"/>
      <c r="G27" s="62"/>
      <c r="H27" s="62"/>
      <c r="I27" s="62"/>
      <c r="J27" s="62"/>
      <c r="K27" s="62"/>
      <c r="O27" s="1"/>
    </row>
    <row r="28" spans="1:15" ht="19">
      <c r="A28" s="11"/>
      <c r="B28" s="3"/>
      <c r="C28" s="3"/>
      <c r="D28" s="1"/>
      <c r="E28" s="113" t="s">
        <v>53</v>
      </c>
      <c r="F28" s="114"/>
      <c r="G28" s="114"/>
      <c r="H28" s="114"/>
      <c r="I28" s="114"/>
      <c r="J28" s="114"/>
      <c r="K28" s="63"/>
      <c r="L28" s="1"/>
      <c r="O28" s="21"/>
    </row>
    <row r="29" spans="1:15" ht="19">
      <c r="A29" s="11"/>
      <c r="B29" s="3"/>
      <c r="C29" s="3"/>
      <c r="D29" s="61"/>
      <c r="E29" s="115"/>
      <c r="F29" s="116"/>
      <c r="G29" s="116"/>
      <c r="H29" s="116"/>
      <c r="I29" s="116"/>
      <c r="J29" s="116"/>
      <c r="K29" s="65"/>
      <c r="M29" s="64" t="s">
        <v>56</v>
      </c>
      <c r="N29" s="61"/>
      <c r="O29" s="21"/>
    </row>
    <row r="30" spans="1:15" ht="19">
      <c r="B30" s="3"/>
      <c r="C30" s="3"/>
      <c r="D30" s="61"/>
      <c r="E30" s="67" t="s">
        <v>54</v>
      </c>
      <c r="F30" s="68"/>
      <c r="G30" s="68"/>
      <c r="H30" s="68"/>
      <c r="I30" s="68"/>
      <c r="J30" s="69"/>
      <c r="K30" s="65"/>
      <c r="M30" s="66" t="s">
        <v>58</v>
      </c>
      <c r="N30" s="61"/>
      <c r="O30" s="61"/>
    </row>
    <row r="31" spans="1:15" ht="19">
      <c r="A31" s="2"/>
      <c r="B31" s="1"/>
      <c r="C31" s="1"/>
      <c r="D31" s="61"/>
      <c r="E31" s="67" t="s">
        <v>55</v>
      </c>
      <c r="F31" s="68"/>
      <c r="G31" s="68"/>
      <c r="H31" s="68"/>
      <c r="I31" s="68"/>
      <c r="J31" s="69"/>
      <c r="K31" s="65"/>
      <c r="M31" s="66" t="s">
        <v>60</v>
      </c>
      <c r="N31" s="61"/>
      <c r="O31" s="61"/>
    </row>
    <row r="32" spans="1:15" ht="18" customHeight="1">
      <c r="A32" s="2"/>
      <c r="B32" s="1"/>
      <c r="C32" s="1"/>
      <c r="E32" s="70" t="s">
        <v>57</v>
      </c>
      <c r="F32" s="68"/>
      <c r="G32" s="68"/>
      <c r="H32" s="68"/>
      <c r="I32" s="68"/>
      <c r="J32" s="71"/>
      <c r="K32" s="72"/>
      <c r="M32" s="66" t="s">
        <v>62</v>
      </c>
      <c r="N32" s="61"/>
      <c r="O32" s="61"/>
    </row>
    <row r="33" spans="1:15" ht="18" customHeight="1">
      <c r="A33" s="2"/>
      <c r="B33" s="1"/>
      <c r="C33" s="1"/>
      <c r="E33" s="67" t="s">
        <v>59</v>
      </c>
      <c r="F33" s="68"/>
      <c r="G33" s="68"/>
      <c r="H33" s="69"/>
      <c r="I33" s="69"/>
      <c r="J33" s="69"/>
      <c r="K33" s="72"/>
      <c r="M33" s="73"/>
      <c r="N33" s="61"/>
      <c r="O33" s="61"/>
    </row>
    <row r="34" spans="1:15" ht="19">
      <c r="A34" s="2"/>
      <c r="B34" s="3"/>
      <c r="C34" s="3"/>
      <c r="E34" s="67" t="s">
        <v>61</v>
      </c>
      <c r="F34" s="68"/>
      <c r="G34" s="68"/>
      <c r="H34" s="68"/>
      <c r="I34" s="68"/>
      <c r="J34" s="75"/>
      <c r="K34" s="72"/>
      <c r="M34" s="74" t="s">
        <v>52</v>
      </c>
      <c r="N34" s="61"/>
      <c r="O34" s="61"/>
    </row>
    <row r="35" spans="1:15" ht="20" thickBot="1">
      <c r="A35" s="2"/>
      <c r="B35" s="3"/>
      <c r="C35" s="3"/>
      <c r="E35" s="77"/>
      <c r="F35" s="78"/>
      <c r="G35" s="78"/>
      <c r="H35" s="79"/>
      <c r="I35" s="79"/>
      <c r="J35" s="80"/>
      <c r="K35" s="81"/>
      <c r="L35" s="1"/>
      <c r="M35" s="76"/>
      <c r="N35" s="61"/>
      <c r="O35" s="61"/>
    </row>
    <row r="36" spans="1:15" ht="19">
      <c r="A36" s="2"/>
      <c r="B36" s="3"/>
      <c r="C36" s="3"/>
      <c r="F36" s="2"/>
      <c r="L36" s="21"/>
      <c r="M36" s="1"/>
      <c r="N36" s="1"/>
      <c r="O36" s="61"/>
    </row>
    <row r="37" spans="1:15">
      <c r="A37" s="2"/>
      <c r="B37" s="3"/>
      <c r="C37" s="3"/>
      <c r="L37" s="1"/>
      <c r="O37" s="1"/>
    </row>
    <row r="38" spans="1:15">
      <c r="A38" s="2"/>
      <c r="B38" s="3"/>
      <c r="C38" s="3"/>
      <c r="E38" s="2"/>
      <c r="F38" s="2"/>
      <c r="L38" s="21"/>
    </row>
    <row r="39" spans="1:15" ht="19">
      <c r="A39" s="2"/>
      <c r="B39" s="3"/>
      <c r="C39" s="3"/>
      <c r="D39" s="76"/>
      <c r="E39" s="2"/>
      <c r="F39" s="2"/>
      <c r="L39" s="1"/>
    </row>
    <row r="40" spans="1:15">
      <c r="A40" s="5"/>
      <c r="B40" s="2"/>
      <c r="C40" s="2"/>
      <c r="D40" s="2"/>
    </row>
    <row r="41" spans="1:15">
      <c r="A41" s="2"/>
      <c r="B41" s="2"/>
      <c r="C41" s="2"/>
      <c r="D41" s="2"/>
    </row>
    <row r="42" spans="1:15">
      <c r="A42" s="2"/>
      <c r="B42" s="2"/>
      <c r="C42" s="2"/>
    </row>
    <row r="43" spans="1:15">
      <c r="A43" s="2"/>
      <c r="B43" s="2"/>
      <c r="C43" s="2"/>
    </row>
    <row r="44" spans="1:15">
      <c r="A44" s="2"/>
      <c r="B44" s="2"/>
      <c r="C44" s="2"/>
    </row>
    <row r="45" spans="1:15">
      <c r="D45" s="2"/>
    </row>
    <row r="46" spans="1:15">
      <c r="B46" s="2"/>
    </row>
  </sheetData>
  <mergeCells count="6">
    <mergeCell ref="A1:H1"/>
    <mergeCell ref="A5:C6"/>
    <mergeCell ref="I1:N1"/>
    <mergeCell ref="E28:J29"/>
    <mergeCell ref="E21:K21"/>
    <mergeCell ref="M10:O10"/>
  </mergeCells>
  <phoneticPr fontId="10"/>
  <hyperlinks>
    <hyperlink ref="M34" r:id="rId1" xr:uid="{00000000-0004-0000-0000-000000000000}"/>
    <hyperlink ref="A22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&amp;RMACoatMaterialTemplate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4" ma:contentTypeDescription="Create a new document." ma:contentTypeScope="" ma:versionID="d064beb29b9dc41fbefc2e0967a54cd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fa70fa4edf2ec87591c77a853ca6e389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58F22-01AD-4F1E-9330-EFBEA4807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16EBC-DF60-489C-B41C-498764024B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CD7B20-ECFA-4629-9F01-7D99C27619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MACoat Solar Reflective Finish Material Cost Template - Westcoat Specialty Coating System</dc:title>
  <dc:subject/>
  <dc:creator>Westcoat Specialty Coating Systems</dc:creator>
  <cp:keywords/>
  <dc:description/>
  <cp:lastModifiedBy>Vince Outlaw</cp:lastModifiedBy>
  <cp:revision/>
  <dcterms:created xsi:type="dcterms:W3CDTF">1998-12-10T19:24:37Z</dcterms:created>
  <dcterms:modified xsi:type="dcterms:W3CDTF">2020-01-30T00:01:12Z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