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ate1904="1"/>
  <mc:AlternateContent xmlns:mc="http://schemas.openxmlformats.org/markup-compatibility/2006">
    <mc:Choice Requires="x15">
      <x15ac:absPath xmlns:x15ac="http://schemas.microsoft.com/office/spreadsheetml/2010/11/ac" url="/Users/taylorjones/Desktop/"/>
    </mc:Choice>
  </mc:AlternateContent>
  <xr:revisionPtr revIDLastSave="0" documentId="8_{15F4D0A1-C80A-45C4-BAD0-C54319DA9F42}" xr6:coauthVersionLast="47" xr6:coauthVersionMax="47" xr10:uidLastSave="{00000000-0000-0000-0000-000000000000}"/>
  <bookViews>
    <workbookView xWindow="-33660" yWindow="1100" windowWidth="28800" windowHeight="189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H18" i="1"/>
  <c r="I18" i="1" s="1"/>
  <c r="N13" i="1" s="1"/>
  <c r="N25" i="1" s="1"/>
  <c r="H17" i="1"/>
  <c r="I17" i="1" s="1"/>
  <c r="H16" i="1"/>
  <c r="I16" i="1" s="1"/>
  <c r="N12" i="1" s="1"/>
  <c r="N24" i="1" s="1"/>
  <c r="H7" i="1" l="1"/>
  <c r="I7" i="1" s="1"/>
  <c r="N7" i="1" s="1"/>
  <c r="N19" i="1" s="1"/>
  <c r="H8" i="1"/>
  <c r="I8" i="1" s="1"/>
  <c r="N8" i="1" s="1"/>
  <c r="N20" i="1" s="1"/>
  <c r="H9" i="1"/>
  <c r="I9" i="1" s="1"/>
  <c r="N9" i="1" s="1"/>
  <c r="N21" i="1" s="1"/>
  <c r="H12" i="1"/>
  <c r="I12" i="1" s="1"/>
  <c r="H21" i="1"/>
  <c r="I21" i="1" s="1"/>
  <c r="H13" i="1"/>
  <c r="I13" i="1" s="1"/>
  <c r="H22" i="1"/>
  <c r="I22" i="1" s="1"/>
  <c r="H26" i="1"/>
  <c r="I26" i="1" s="1"/>
  <c r="H25" i="1"/>
  <c r="I25" i="1" s="1"/>
  <c r="N14" i="1" s="1"/>
  <c r="N26" i="1" s="1"/>
  <c r="H29" i="1"/>
  <c r="I29" i="1" s="1"/>
  <c r="N15" i="1" s="1"/>
  <c r="N27" i="1" s="1"/>
  <c r="K7" i="1"/>
  <c r="K8" i="1"/>
  <c r="K9" i="1"/>
  <c r="K12" i="1"/>
  <c r="K21" i="1"/>
  <c r="K13" i="1"/>
  <c r="K22" i="1"/>
  <c r="K26" i="1"/>
  <c r="K25" i="1"/>
  <c r="K29" i="1"/>
  <c r="N10" i="1" l="1"/>
  <c r="N22" i="1" s="1"/>
  <c r="N11" i="1"/>
  <c r="N23" i="1" s="1"/>
  <c r="K31" i="1"/>
  <c r="N28" i="1" l="1"/>
</calcChain>
</file>

<file path=xl/sharedStrings.xml><?xml version="1.0" encoding="utf-8"?>
<sst xmlns="http://schemas.openxmlformats.org/spreadsheetml/2006/main" count="92" uniqueCount="71">
  <si>
    <t>ALX Pro Solar Reflective Finish</t>
  </si>
  <si>
    <t>Product Description</t>
  </si>
  <si>
    <t>Coverage will vary</t>
  </si>
  <si>
    <t>Job 
(sq.ft.)</t>
  </si>
  <si>
    <t>Material 
Needed (gal)</t>
  </si>
  <si>
    <t>Step 2: Cost for 
Each Product</t>
  </si>
  <si>
    <t>Optional Cost 
(per sq. ft.)</t>
  </si>
  <si>
    <t>Total Material</t>
  </si>
  <si>
    <t>Template Instructions:</t>
  </si>
  <si>
    <t>Sheet Membrane and Lath</t>
  </si>
  <si>
    <t>Needed</t>
  </si>
  <si>
    <t>WP-40 6" Sheet Membrane - 6˝</t>
  </si>
  <si>
    <t>sq.ft./roll</t>
  </si>
  <si>
    <t>WP-40</t>
  </si>
  <si>
    <t>rolls</t>
  </si>
  <si>
    <r>
      <t xml:space="preserve">Step 1: 
</t>
    </r>
    <r>
      <rPr>
        <sz val="10"/>
        <color rgb="FF000000"/>
        <rFont val="Arial"/>
      </rPr>
      <t>Enter the total square footage of the project at the bottom of the template.</t>
    </r>
  </si>
  <si>
    <t>WP-30 Westcoat Glass Lath</t>
  </si>
  <si>
    <t xml:space="preserve"> sq.ft./roll</t>
  </si>
  <si>
    <t>WP-30</t>
  </si>
  <si>
    <t>WP-10 Staples 5/8"</t>
  </si>
  <si>
    <t>sq.ft./box</t>
  </si>
  <si>
    <t>WP-10</t>
  </si>
  <si>
    <t>box</t>
  </si>
  <si>
    <t>TC-1W</t>
  </si>
  <si>
    <t>bags</t>
  </si>
  <si>
    <r>
      <t xml:space="preserve">Step 2: 
</t>
    </r>
    <r>
      <rPr>
        <sz val="10"/>
        <color rgb="FF000000"/>
        <rFont val="Arial"/>
      </rPr>
      <t>Enter the cost per unit (single kit, bag etc.) for each product in the indicated column.</t>
    </r>
  </si>
  <si>
    <t>Base Coat</t>
  </si>
  <si>
    <t>WP-81</t>
  </si>
  <si>
    <t>gallons</t>
  </si>
  <si>
    <t>TC-1W Basecoat Cement</t>
  </si>
  <si>
    <t xml:space="preserve"> sq.ft./bag</t>
  </si>
  <si>
    <t>WP-47</t>
  </si>
  <si>
    <t>WP-81 Cement Modifier</t>
  </si>
  <si>
    <t xml:space="preserve"> sq.ft./gal</t>
  </si>
  <si>
    <t>WP-90</t>
  </si>
  <si>
    <t>TC-2</t>
  </si>
  <si>
    <r>
      <rPr>
        <b/>
        <sz val="10"/>
        <color rgb="FF000000"/>
        <rFont val="Arial"/>
      </rPr>
      <t>NOTE:</t>
    </r>
    <r>
      <rPr>
        <sz val="10"/>
        <color rgb="FF000000"/>
        <rFont val="Arial"/>
      </rPr>
      <t xml:space="preserve"> 
For installation instructions please refer to the system specification sheets posted on our website. Training videos for a variety of our systems for a variety of our systems.</t>
    </r>
  </si>
  <si>
    <t>Fiberlath Resin Membrane</t>
  </si>
  <si>
    <t>SC-10</t>
  </si>
  <si>
    <t>WP-47 Fiberlath</t>
  </si>
  <si>
    <t>sq.ft/roll</t>
  </si>
  <si>
    <t>Please Round Up When Ordering</t>
  </si>
  <si>
    <t>sq.ft/bag</t>
  </si>
  <si>
    <t>WP-90 Waterproofing Resin</t>
  </si>
  <si>
    <t>sq.ft/gal</t>
  </si>
  <si>
    <t>Total Costs</t>
  </si>
  <si>
    <t>Slurry Coat</t>
  </si>
  <si>
    <t xml:space="preserve">TC-1W Basecoat Cement </t>
  </si>
  <si>
    <t>TC-1 W</t>
  </si>
  <si>
    <t>www.westcoat.com</t>
  </si>
  <si>
    <t>Texture Coat</t>
  </si>
  <si>
    <t>TC-2 Smooth Texture Cement</t>
  </si>
  <si>
    <t xml:space="preserve">SC-10 </t>
  </si>
  <si>
    <t>Top Coat</t>
  </si>
  <si>
    <t>Total</t>
  </si>
  <si>
    <t>SC-10 SR Acrylic Topcoat</t>
  </si>
  <si>
    <t>Rounding is not reflected in above price</t>
  </si>
  <si>
    <t xml:space="preserve">Step 1: Total Square Footage </t>
  </si>
  <si>
    <t>Please read the complete specification sheet prior to ordering material or beginning job.</t>
  </si>
  <si>
    <t>Please read the complete specification guide before ordering material or beginning the job.</t>
  </si>
  <si>
    <t>This Sheet to Be Used as Rough Estimate Only</t>
  </si>
  <si>
    <t>Westcoat</t>
  </si>
  <si>
    <t>4007 Lockridge Street</t>
  </si>
  <si>
    <t>* Quantities and prices are based on single bag/single gallon units. (Unless otherwise stated)</t>
  </si>
  <si>
    <t>San Diego,  CA 92102</t>
  </si>
  <si>
    <t>* Coating accessories and system options are not figured into estimates.</t>
  </si>
  <si>
    <t>Ph: 800-250-4519</t>
  </si>
  <si>
    <t xml:space="preserve">* Contact your local distributor for a price quote and specification sheets. </t>
  </si>
  <si>
    <t>REV.11/25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</si>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</sst>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1">
    <font>
      <sz val="9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b/>
      <sz val="10"/>
      <color indexed="10"/>
      <name val="Arial"/>
    </font>
    <font>
      <b/>
      <u/>
      <sz val="10"/>
      <name val="Arial"/>
    </font>
    <font>
      <sz val="10"/>
      <color indexed="10"/>
      <name val="Arial"/>
    </font>
    <font>
      <sz val="10"/>
      <color theme="1"/>
      <name val="Arial"/>
    </font>
    <font>
      <b/>
      <u/>
      <sz val="10"/>
      <color theme="1"/>
      <name val="Arial"/>
    </font>
    <font>
      <b/>
      <i/>
      <sz val="10"/>
      <name val="Arial"/>
    </font>
    <font>
      <u/>
      <sz val="10"/>
      <color indexed="12"/>
      <name val="Arial"/>
    </font>
    <font>
      <sz val="10"/>
      <color indexed="8"/>
      <name val="Arial"/>
    </font>
    <font>
      <b/>
      <i/>
      <u/>
      <sz val="10"/>
      <name val="Arial"/>
    </font>
    <font>
      <b/>
      <sz val="2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indexed="12"/>
      <name val="Geneva"/>
      <family val="2"/>
      <charset val="1"/>
    </font>
    <font>
      <b/>
      <sz val="20"/>
      <color rgb="FF000000"/>
      <name val="Arial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center"/>
    </xf>
    <xf numFmtId="44" fontId="9" fillId="0" borderId="1" xfId="2" applyFont="1" applyBorder="1" applyAlignment="1" applyProtection="1">
      <protection locked="0"/>
    </xf>
    <xf numFmtId="44" fontId="4" fillId="0" borderId="17" xfId="2" applyFont="1" applyBorder="1" applyAlignment="1" applyProtection="1"/>
    <xf numFmtId="0" fontId="4" fillId="0" borderId="10" xfId="0" applyFont="1" applyBorder="1"/>
    <xf numFmtId="165" fontId="4" fillId="0" borderId="11" xfId="0" applyNumberFormat="1" applyFont="1" applyBorder="1"/>
    <xf numFmtId="0" fontId="4" fillId="0" borderId="12" xfId="0" applyFont="1" applyBorder="1"/>
    <xf numFmtId="0" fontId="4" fillId="0" borderId="23" xfId="0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0" borderId="13" xfId="0" applyFont="1" applyBorder="1"/>
    <xf numFmtId="165" fontId="4" fillId="0" borderId="14" xfId="0" applyNumberFormat="1" applyFont="1" applyBorder="1"/>
    <xf numFmtId="0" fontId="4" fillId="0" borderId="15" xfId="0" applyFont="1" applyBorder="1"/>
    <xf numFmtId="165" fontId="4" fillId="0" borderId="20" xfId="0" applyNumberFormat="1" applyFont="1" applyBorder="1" applyAlignment="1">
      <alignment horizontal="center"/>
    </xf>
    <xf numFmtId="44" fontId="4" fillId="0" borderId="15" xfId="2" applyFont="1" applyBorder="1" applyAlignment="1" applyProtection="1"/>
    <xf numFmtId="0" fontId="4" fillId="0" borderId="2" xfId="0" applyFont="1" applyBorder="1"/>
    <xf numFmtId="165" fontId="4" fillId="0" borderId="16" xfId="0" applyNumberFormat="1" applyFont="1" applyBorder="1"/>
    <xf numFmtId="0" fontId="4" fillId="0" borderId="17" xfId="0" applyFont="1" applyBorder="1"/>
    <xf numFmtId="0" fontId="4" fillId="0" borderId="21" xfId="0" applyFont="1" applyBorder="1"/>
    <xf numFmtId="0" fontId="9" fillId="0" borderId="1" xfId="0" applyFont="1" applyBorder="1" applyProtection="1">
      <protection locked="0"/>
    </xf>
    <xf numFmtId="0" fontId="10" fillId="0" borderId="2" xfId="0" applyFont="1" applyBorder="1"/>
    <xf numFmtId="0" fontId="10" fillId="0" borderId="1" xfId="0" applyFont="1" applyBorder="1"/>
    <xf numFmtId="165" fontId="4" fillId="0" borderId="1" xfId="0" applyNumberFormat="1" applyFont="1" applyBorder="1" applyAlignment="1">
      <alignment horizontal="center"/>
    </xf>
    <xf numFmtId="44" fontId="9" fillId="0" borderId="1" xfId="2" applyFont="1" applyBorder="1" applyProtection="1">
      <protection locked="0"/>
    </xf>
    <xf numFmtId="44" fontId="4" fillId="0" borderId="17" xfId="2" applyFont="1" applyBorder="1" applyProtection="1"/>
    <xf numFmtId="44" fontId="4" fillId="0" borderId="24" xfId="2" applyFont="1" applyBorder="1" applyProtection="1"/>
    <xf numFmtId="0" fontId="4" fillId="0" borderId="6" xfId="0" applyFont="1" applyBorder="1"/>
    <xf numFmtId="165" fontId="4" fillId="0" borderId="18" xfId="0" applyNumberFormat="1" applyFont="1" applyBorder="1"/>
    <xf numFmtId="0" fontId="4" fillId="0" borderId="8" xfId="0" applyFont="1" applyBorder="1"/>
    <xf numFmtId="0" fontId="5" fillId="0" borderId="9" xfId="0" applyFont="1" applyBorder="1" applyAlignment="1">
      <alignment horizontal="center"/>
    </xf>
    <xf numFmtId="44" fontId="4" fillId="0" borderId="15" xfId="2" applyFont="1" applyBorder="1" applyProtection="1"/>
    <xf numFmtId="44" fontId="4" fillId="0" borderId="14" xfId="0" applyNumberFormat="1" applyFont="1" applyBorder="1"/>
    <xf numFmtId="44" fontId="4" fillId="0" borderId="16" xfId="0" applyNumberFormat="1" applyFont="1" applyBorder="1"/>
    <xf numFmtId="0" fontId="4" fillId="0" borderId="34" xfId="0" applyFont="1" applyBorder="1"/>
    <xf numFmtId="44" fontId="4" fillId="0" borderId="18" xfId="0" applyNumberFormat="1" applyFont="1" applyBorder="1"/>
    <xf numFmtId="0" fontId="4" fillId="0" borderId="19" xfId="0" applyFont="1" applyBorder="1" applyAlignment="1">
      <alignment horizontal="right"/>
    </xf>
    <xf numFmtId="44" fontId="4" fillId="0" borderId="9" xfId="0" applyNumberFormat="1" applyFont="1" applyBorder="1"/>
    <xf numFmtId="0" fontId="4" fillId="0" borderId="27" xfId="0" applyFont="1" applyBorder="1"/>
    <xf numFmtId="0" fontId="14" fillId="0" borderId="1" xfId="0" applyFont="1" applyBorder="1"/>
    <xf numFmtId="0" fontId="4" fillId="0" borderId="3" xfId="0" applyFont="1" applyBorder="1"/>
    <xf numFmtId="164" fontId="9" fillId="0" borderId="33" xfId="1" applyNumberFormat="1" applyFont="1" applyBorder="1" applyProtection="1">
      <protection locked="0"/>
    </xf>
    <xf numFmtId="0" fontId="4" fillId="0" borderId="7" xfId="0" applyFont="1" applyBorder="1"/>
    <xf numFmtId="0" fontId="14" fillId="0" borderId="35" xfId="0" applyFont="1" applyBorder="1"/>
    <xf numFmtId="44" fontId="4" fillId="0" borderId="8" xfId="0" applyNumberFormat="1" applyFont="1" applyBorder="1"/>
    <xf numFmtId="0" fontId="4" fillId="0" borderId="0" xfId="0" applyFont="1" applyAlignment="1">
      <alignment horizontal="left"/>
    </xf>
    <xf numFmtId="0" fontId="4" fillId="0" borderId="31" xfId="0" applyFont="1" applyBorder="1"/>
    <xf numFmtId="0" fontId="4" fillId="0" borderId="28" xfId="0" applyFont="1" applyBorder="1" applyAlignment="1">
      <alignment horizontal="left"/>
    </xf>
    <xf numFmtId="0" fontId="4" fillId="0" borderId="28" xfId="0" applyFont="1" applyBorder="1"/>
    <xf numFmtId="0" fontId="13" fillId="0" borderId="0" xfId="3" applyFont="1" applyBorder="1" applyAlignment="1" applyProtection="1"/>
    <xf numFmtId="0" fontId="4" fillId="0" borderId="29" xfId="0" applyFont="1" applyBorder="1" applyAlignment="1">
      <alignment horizontal="left"/>
    </xf>
    <xf numFmtId="0" fontId="4" fillId="0" borderId="30" xfId="0" applyFont="1" applyBorder="1"/>
    <xf numFmtId="0" fontId="4" fillId="0" borderId="30" xfId="0" applyFont="1" applyBorder="1" applyAlignment="1">
      <alignment horizontal="left"/>
    </xf>
    <xf numFmtId="0" fontId="4" fillId="0" borderId="32" xfId="0" applyFont="1" applyBorder="1"/>
    <xf numFmtId="0" fontId="15" fillId="0" borderId="0" xfId="0" applyFont="1"/>
    <xf numFmtId="0" fontId="15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15" fillId="0" borderId="38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39" xfId="0" applyFont="1" applyBorder="1" applyAlignment="1">
      <alignment horizontal="center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9" fillId="0" borderId="0" xfId="3" applyFont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30" xfId="0" applyFont="1" applyBorder="1" applyAlignment="1">
      <alignment horizontal="center" vertical="center"/>
    </xf>
    <xf numFmtId="0" fontId="7" fillId="0" borderId="30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>
      <alignment wrapText="1"/>
    </xf>
    <xf numFmtId="0" fontId="4" fillId="0" borderId="23" xfId="0" applyFont="1" applyBorder="1" applyAlignment="1">
      <alignment horizontal="left" wrapText="1"/>
    </xf>
    <xf numFmtId="0" fontId="4" fillId="0" borderId="23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0" fillId="0" borderId="23" xfId="0" applyFont="1" applyBorder="1" applyAlignment="1">
      <alignment wrapText="1"/>
    </xf>
    <xf numFmtId="0" fontId="12" fillId="0" borderId="3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39" xfId="0" applyFont="1" applyBorder="1" applyAlignment="1"/>
    <xf numFmtId="0" fontId="4" fillId="0" borderId="28" xfId="0" applyFont="1" applyBorder="1" applyAlignment="1"/>
    <xf numFmtId="0" fontId="4" fillId="0" borderId="0" xfId="0" applyFont="1" applyAlignme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771525</xdr:rowOff>
    </xdr:from>
    <xdr:to>
      <xdr:col>2</xdr:col>
      <xdr:colOff>361950</xdr:colOff>
      <xdr:row>3</xdr:row>
      <xdr:rowOff>123825</xdr:rowOff>
    </xdr:to>
    <xdr:pic>
      <xdr:nvPicPr>
        <xdr:cNvPr id="1111" name="Picture 2">
          <a:extLst>
            <a:ext uri="{FF2B5EF4-FFF2-40B4-BE49-F238E27FC236}">
              <a16:creationId xmlns:a16="http://schemas.microsoft.com/office/drawing/2014/main" id="{F019CDBB-A06E-4B6F-B64A-A85E8876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2019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</xdr:colOff>
      <xdr:row>30</xdr:row>
      <xdr:rowOff>99060</xdr:rowOff>
    </xdr:from>
    <xdr:to>
      <xdr:col>6</xdr:col>
      <xdr:colOff>480060</xdr:colOff>
      <xdr:row>30</xdr:row>
      <xdr:rowOff>99060</xdr:rowOff>
    </xdr:to>
    <xdr:sp macro="" textlink="">
      <xdr:nvSpPr>
        <xdr:cNvPr id="1113" name="Line 69">
          <a:extLst>
            <a:ext uri="{FF2B5EF4-FFF2-40B4-BE49-F238E27FC236}">
              <a16:creationId xmlns:a16="http://schemas.microsoft.com/office/drawing/2014/main" id="{34C3000B-9121-4B43-8D7C-E65B73FD914E}"/>
            </a:ext>
          </a:extLst>
        </xdr:cNvPr>
        <xdr:cNvSpPr>
          <a:spLocks noChangeShapeType="1"/>
        </xdr:cNvSpPr>
      </xdr:nvSpPr>
      <xdr:spPr bwMode="auto">
        <a:xfrm>
          <a:off x="3634740" y="5334000"/>
          <a:ext cx="472440" cy="0"/>
        </a:xfrm>
        <a:prstGeom prst="line">
          <a:avLst/>
        </a:prstGeom>
        <a:noFill/>
        <a:ln w="9525">
          <a:solidFill>
            <a:srgbClr val="DD0806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1733550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27E92B-2E13-4AB1-9D96-040FC7B4571B}"/>
            </a:ext>
            <a:ext uri="{147F2762-F138-4A5C-976F-8EAC2B608ADB}">
              <a16:predDERef xmlns:a16="http://schemas.microsoft.com/office/drawing/2014/main" pred="{34C3000B-9121-4B43-8D7C-E65B73FD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572000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s://www.westcoat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110" zoomScaleNormal="110" workbookViewId="0">
      <selection activeCell="A11" sqref="A11:C19"/>
    </sheetView>
  </sheetViews>
  <sheetFormatPr defaultColWidth="8.85546875" defaultRowHeight="12.75"/>
  <cols>
    <col min="1" max="3" width="12.42578125" style="2" customWidth="1"/>
    <col min="4" max="4" width="5.28515625" style="2" customWidth="1"/>
    <col min="5" max="5" width="29.5703125" style="2" customWidth="1"/>
    <col min="6" max="7" width="10.28515625" style="2" customWidth="1"/>
    <col min="8" max="8" width="11.42578125" style="2" customWidth="1"/>
    <col min="9" max="9" width="13.5703125" style="2" customWidth="1"/>
    <col min="10" max="10" width="19.7109375" style="2" customWidth="1"/>
    <col min="11" max="11" width="17.140625" style="2" customWidth="1"/>
    <col min="12" max="12" width="4.42578125" style="2" customWidth="1"/>
    <col min="13" max="13" width="15" style="2" customWidth="1"/>
    <col min="14" max="14" width="17.7109375" style="2" customWidth="1"/>
    <col min="15" max="15" width="10.28515625" style="2" customWidth="1"/>
    <col min="16" max="256" width="11" style="2" customWidth="1"/>
    <col min="257" max="16384" width="8.85546875" style="2"/>
  </cols>
  <sheetData>
    <row r="1" spans="1:16" ht="71.25" customHeight="1">
      <c r="A1" s="71"/>
      <c r="B1" s="71"/>
      <c r="C1" s="71"/>
      <c r="D1" s="71"/>
      <c r="E1" s="71"/>
      <c r="F1" s="104" t="s">
        <v>0</v>
      </c>
      <c r="G1" s="103"/>
      <c r="H1" s="103"/>
      <c r="I1" s="103"/>
      <c r="J1" s="103"/>
      <c r="K1" s="103"/>
      <c r="L1" s="103"/>
      <c r="M1" s="103"/>
      <c r="N1" s="102"/>
      <c r="O1" s="1"/>
      <c r="P1" s="1"/>
    </row>
    <row r="2" spans="1:16" ht="12.95" customHeight="1"/>
    <row r="3" spans="1:16" ht="14.1" customHeight="1">
      <c r="A3" s="3"/>
      <c r="E3" s="3"/>
      <c r="F3" s="3"/>
      <c r="G3" s="3"/>
      <c r="H3" s="3"/>
      <c r="I3" s="3"/>
      <c r="J3" s="3"/>
      <c r="K3" s="4"/>
    </row>
    <row r="4" spans="1:16">
      <c r="A4" s="5"/>
      <c r="E4" s="89" t="s">
        <v>1</v>
      </c>
      <c r="F4" s="89" t="s">
        <v>2</v>
      </c>
      <c r="G4" s="89"/>
      <c r="H4" s="90" t="s">
        <v>3</v>
      </c>
      <c r="I4" s="90" t="s">
        <v>4</v>
      </c>
      <c r="J4" s="91" t="s">
        <v>5</v>
      </c>
      <c r="K4" s="92" t="s">
        <v>6</v>
      </c>
    </row>
    <row r="5" spans="1:16" ht="24" customHeight="1">
      <c r="A5" s="5"/>
      <c r="E5" s="93"/>
      <c r="F5" s="93"/>
      <c r="G5" s="93"/>
      <c r="H5" s="93"/>
      <c r="I5" s="93"/>
      <c r="J5" s="94"/>
      <c r="K5" s="95"/>
      <c r="N5" s="7" t="s">
        <v>7</v>
      </c>
    </row>
    <row r="6" spans="1:16" ht="15" customHeight="1">
      <c r="A6" s="81" t="s">
        <v>8</v>
      </c>
      <c r="B6" s="81"/>
      <c r="C6" s="81"/>
      <c r="E6" s="96" t="s">
        <v>9</v>
      </c>
      <c r="F6" s="8"/>
      <c r="G6" s="8"/>
      <c r="H6" s="8"/>
      <c r="I6" s="9"/>
      <c r="J6" s="10"/>
      <c r="K6" s="11"/>
      <c r="N6" s="12" t="s">
        <v>10</v>
      </c>
    </row>
    <row r="7" spans="1:16">
      <c r="A7" s="72"/>
      <c r="B7" s="72"/>
      <c r="C7" s="72"/>
      <c r="E7" s="97" t="s">
        <v>11</v>
      </c>
      <c r="F7" s="13">
        <v>342</v>
      </c>
      <c r="G7" s="14" t="s">
        <v>12</v>
      </c>
      <c r="H7" s="15">
        <f>H31</f>
        <v>0</v>
      </c>
      <c r="I7" s="16">
        <f>SUM(H7/F7)</f>
        <v>0</v>
      </c>
      <c r="J7" s="17">
        <v>0</v>
      </c>
      <c r="K7" s="18">
        <f>SUM(1/F7)*J7</f>
        <v>0</v>
      </c>
      <c r="M7" s="19" t="s">
        <v>13</v>
      </c>
      <c r="N7" s="20">
        <f>I7</f>
        <v>0</v>
      </c>
      <c r="O7" s="21" t="s">
        <v>14</v>
      </c>
    </row>
    <row r="8" spans="1:16" ht="12.75" customHeight="1">
      <c r="A8" s="82" t="s">
        <v>15</v>
      </c>
      <c r="B8" s="83"/>
      <c r="C8" s="83"/>
      <c r="E8" s="98" t="s">
        <v>16</v>
      </c>
      <c r="F8" s="23">
        <v>492</v>
      </c>
      <c r="G8" s="23" t="s">
        <v>17</v>
      </c>
      <c r="H8" s="24">
        <f>H31</f>
        <v>0</v>
      </c>
      <c r="I8" s="16">
        <f>H8/F8</f>
        <v>0</v>
      </c>
      <c r="J8" s="17">
        <v>0</v>
      </c>
      <c r="K8" s="18">
        <f>SUM(1/F8)*J8</f>
        <v>0</v>
      </c>
      <c r="M8" s="25" t="s">
        <v>18</v>
      </c>
      <c r="N8" s="26">
        <f>I8</f>
        <v>0</v>
      </c>
      <c r="O8" s="27" t="s">
        <v>14</v>
      </c>
    </row>
    <row r="9" spans="1:16">
      <c r="A9" s="83"/>
      <c r="B9" s="83"/>
      <c r="C9" s="83"/>
      <c r="E9" s="98" t="s">
        <v>19</v>
      </c>
      <c r="F9" s="23">
        <v>600</v>
      </c>
      <c r="G9" s="23" t="s">
        <v>20</v>
      </c>
      <c r="H9" s="24">
        <f>H31</f>
        <v>0</v>
      </c>
      <c r="I9" s="28">
        <f>H9/F9</f>
        <v>0</v>
      </c>
      <c r="J9" s="17">
        <v>0</v>
      </c>
      <c r="K9" s="29">
        <f>SUM(1/F9)*J9</f>
        <v>0</v>
      </c>
      <c r="M9" s="30" t="s">
        <v>21</v>
      </c>
      <c r="N9" s="31">
        <f>SUM(I9)</f>
        <v>0</v>
      </c>
      <c r="O9" s="32" t="s">
        <v>22</v>
      </c>
    </row>
    <row r="10" spans="1:16">
      <c r="A10" s="83"/>
      <c r="B10" s="83"/>
      <c r="C10" s="83"/>
      <c r="E10" s="98"/>
      <c r="F10" s="23"/>
      <c r="G10" s="23"/>
      <c r="H10" s="23"/>
      <c r="I10" s="33"/>
      <c r="J10" s="34"/>
      <c r="K10" s="32"/>
      <c r="M10" s="35" t="s">
        <v>23</v>
      </c>
      <c r="N10" s="31">
        <f>SUM(I12+I21+I17)</f>
        <v>0</v>
      </c>
      <c r="O10" s="32" t="s">
        <v>24</v>
      </c>
    </row>
    <row r="11" spans="1:16" ht="12.75" customHeight="1">
      <c r="A11" s="84" t="s">
        <v>25</v>
      </c>
      <c r="B11" s="85"/>
      <c r="C11" s="85"/>
      <c r="E11" s="99" t="s">
        <v>26</v>
      </c>
      <c r="F11" s="36"/>
      <c r="G11" s="23"/>
      <c r="H11" s="23"/>
      <c r="I11" s="33"/>
      <c r="J11" s="34"/>
      <c r="K11" s="32"/>
      <c r="M11" s="30" t="s">
        <v>27</v>
      </c>
      <c r="N11" s="31">
        <f>SUM(I13+I22+I26)</f>
        <v>0</v>
      </c>
      <c r="O11" s="32" t="s">
        <v>28</v>
      </c>
    </row>
    <row r="12" spans="1:16" ht="12.75" customHeight="1">
      <c r="A12" s="85"/>
      <c r="B12" s="85"/>
      <c r="C12" s="85"/>
      <c r="E12" s="100" t="s">
        <v>29</v>
      </c>
      <c r="F12" s="36">
        <v>30</v>
      </c>
      <c r="G12" s="23" t="s">
        <v>30</v>
      </c>
      <c r="H12" s="24">
        <f>H31</f>
        <v>0</v>
      </c>
      <c r="I12" s="37">
        <f>H12/F12</f>
        <v>0</v>
      </c>
      <c r="J12" s="38">
        <v>0</v>
      </c>
      <c r="K12" s="39">
        <f>SUM(1/F12)*J12</f>
        <v>0</v>
      </c>
      <c r="M12" s="30" t="s">
        <v>31</v>
      </c>
      <c r="N12" s="31">
        <f>SUM(I16)</f>
        <v>0</v>
      </c>
      <c r="O12" s="32" t="s">
        <v>14</v>
      </c>
    </row>
    <row r="13" spans="1:16">
      <c r="A13" s="85"/>
      <c r="B13" s="85"/>
      <c r="C13" s="85"/>
      <c r="E13" s="100" t="s">
        <v>32</v>
      </c>
      <c r="F13" s="36">
        <v>24</v>
      </c>
      <c r="G13" s="23" t="s">
        <v>33</v>
      </c>
      <c r="H13" s="24">
        <f>H31</f>
        <v>0</v>
      </c>
      <c r="I13" s="37">
        <f>H13/F13</f>
        <v>0</v>
      </c>
      <c r="J13" s="38">
        <v>0</v>
      </c>
      <c r="K13" s="40">
        <f>SUM(1/F13)*J13</f>
        <v>0</v>
      </c>
      <c r="M13" s="30" t="s">
        <v>34</v>
      </c>
      <c r="N13" s="31">
        <f>SUM(I18)</f>
        <v>0</v>
      </c>
      <c r="O13" s="32" t="s">
        <v>28</v>
      </c>
    </row>
    <row r="14" spans="1:16">
      <c r="A14" s="85"/>
      <c r="B14" s="85"/>
      <c r="C14" s="85"/>
      <c r="E14" s="100"/>
      <c r="F14" s="36"/>
      <c r="G14" s="23"/>
      <c r="H14" s="24"/>
      <c r="I14" s="37"/>
      <c r="J14" s="38"/>
      <c r="K14" s="40"/>
      <c r="M14" s="30" t="s">
        <v>35</v>
      </c>
      <c r="N14" s="31">
        <f>SUM(I25)</f>
        <v>0</v>
      </c>
      <c r="O14" s="32" t="s">
        <v>24</v>
      </c>
    </row>
    <row r="15" spans="1:16" ht="12.75" customHeight="1">
      <c r="A15" s="84" t="s">
        <v>36</v>
      </c>
      <c r="B15" s="84"/>
      <c r="C15" s="84"/>
      <c r="E15" s="99" t="s">
        <v>37</v>
      </c>
      <c r="F15" s="36"/>
      <c r="G15" s="23"/>
      <c r="H15" s="24"/>
      <c r="I15" s="37"/>
      <c r="J15" s="38"/>
      <c r="K15" s="40"/>
      <c r="M15" s="41" t="s">
        <v>38</v>
      </c>
      <c r="N15" s="42">
        <f>SUM(I29)</f>
        <v>0</v>
      </c>
      <c r="O15" s="43" t="s">
        <v>28</v>
      </c>
    </row>
    <row r="16" spans="1:16">
      <c r="A16" s="84"/>
      <c r="B16" s="84"/>
      <c r="C16" s="84"/>
      <c r="E16" s="100" t="s">
        <v>39</v>
      </c>
      <c r="F16" s="36">
        <v>475</v>
      </c>
      <c r="G16" s="23" t="s">
        <v>40</v>
      </c>
      <c r="H16" s="24">
        <f>H31</f>
        <v>0</v>
      </c>
      <c r="I16" s="37">
        <f t="shared" ref="I16:I18" si="0">H16/F16</f>
        <v>0</v>
      </c>
      <c r="J16" s="38">
        <v>0</v>
      </c>
      <c r="K16" s="40">
        <f t="shared" ref="K16:K18" si="1">SUM(1/F16)*J16</f>
        <v>0</v>
      </c>
      <c r="M16" s="80" t="s">
        <v>41</v>
      </c>
      <c r="N16" s="80"/>
      <c r="O16" s="80"/>
    </row>
    <row r="17" spans="1:15" ht="12.75" customHeight="1">
      <c r="A17" s="84"/>
      <c r="B17" s="84"/>
      <c r="C17" s="84"/>
      <c r="E17" s="100" t="s">
        <v>29</v>
      </c>
      <c r="F17" s="36">
        <v>250</v>
      </c>
      <c r="G17" s="23" t="s">
        <v>42</v>
      </c>
      <c r="H17" s="24">
        <f>H31</f>
        <v>0</v>
      </c>
      <c r="I17" s="37">
        <f t="shared" si="0"/>
        <v>0</v>
      </c>
      <c r="J17" s="38">
        <v>0</v>
      </c>
      <c r="K17" s="40">
        <f t="shared" si="1"/>
        <v>0</v>
      </c>
    </row>
    <row r="18" spans="1:15">
      <c r="A18" s="84"/>
      <c r="B18" s="84"/>
      <c r="C18" s="84"/>
      <c r="E18" s="100" t="s">
        <v>43</v>
      </c>
      <c r="F18" s="36">
        <v>50</v>
      </c>
      <c r="G18" s="23" t="s">
        <v>44</v>
      </c>
      <c r="H18" s="24">
        <f>H31</f>
        <v>0</v>
      </c>
      <c r="I18" s="37">
        <f t="shared" si="0"/>
        <v>0</v>
      </c>
      <c r="J18" s="38">
        <v>0</v>
      </c>
      <c r="K18" s="40">
        <f t="shared" si="1"/>
        <v>0</v>
      </c>
      <c r="N18" s="44" t="s">
        <v>45</v>
      </c>
    </row>
    <row r="19" spans="1:15">
      <c r="A19" s="84"/>
      <c r="B19" s="84"/>
      <c r="C19" s="84"/>
      <c r="E19" s="100"/>
      <c r="F19" s="36"/>
      <c r="G19" s="23"/>
      <c r="H19" s="24"/>
      <c r="I19" s="37"/>
      <c r="J19" s="38"/>
      <c r="K19" s="45"/>
      <c r="M19" s="19" t="s">
        <v>13</v>
      </c>
      <c r="N19" s="46">
        <f>SUM(N7*J7)</f>
        <v>0</v>
      </c>
    </row>
    <row r="20" spans="1:15">
      <c r="A20" s="73"/>
      <c r="B20" s="73"/>
      <c r="C20" s="73"/>
      <c r="E20" s="99" t="s">
        <v>46</v>
      </c>
      <c r="F20" s="36"/>
      <c r="G20" s="23"/>
      <c r="H20" s="24"/>
      <c r="I20" s="37"/>
      <c r="J20" s="38"/>
      <c r="K20" s="45"/>
      <c r="M20" s="25" t="s">
        <v>18</v>
      </c>
      <c r="N20" s="46">
        <f>SUM(N8*J8)</f>
        <v>0</v>
      </c>
    </row>
    <row r="21" spans="1:15">
      <c r="A21" s="73"/>
      <c r="B21" s="73"/>
      <c r="C21" s="73"/>
      <c r="E21" s="100" t="s">
        <v>47</v>
      </c>
      <c r="F21" s="36">
        <v>125</v>
      </c>
      <c r="G21" s="23" t="s">
        <v>30</v>
      </c>
      <c r="H21" s="24">
        <f>H31</f>
        <v>0</v>
      </c>
      <c r="I21" s="37">
        <f>H21/F21</f>
        <v>0</v>
      </c>
      <c r="J21" s="38">
        <v>0</v>
      </c>
      <c r="K21" s="39">
        <f>SUM(1/F21)*J21</f>
        <v>0</v>
      </c>
      <c r="M21" s="30" t="s">
        <v>21</v>
      </c>
      <c r="N21" s="47">
        <f>SUM(N9*J9)</f>
        <v>0</v>
      </c>
    </row>
    <row r="22" spans="1:15">
      <c r="A22" s="73"/>
      <c r="B22" s="73"/>
      <c r="C22" s="73"/>
      <c r="E22" s="100" t="s">
        <v>32</v>
      </c>
      <c r="F22" s="36">
        <v>125</v>
      </c>
      <c r="G22" s="23" t="s">
        <v>33</v>
      </c>
      <c r="H22" s="24">
        <f>H31</f>
        <v>0</v>
      </c>
      <c r="I22" s="37">
        <f>H22/F22</f>
        <v>0</v>
      </c>
      <c r="J22" s="38">
        <v>0</v>
      </c>
      <c r="K22" s="39">
        <f>SUM(1/F22)*J22</f>
        <v>0</v>
      </c>
      <c r="M22" s="30" t="s">
        <v>48</v>
      </c>
      <c r="N22" s="47">
        <f>SUM(N10*J12)</f>
        <v>0</v>
      </c>
    </row>
    <row r="23" spans="1:15" ht="15.95" customHeight="1">
      <c r="A23" s="73"/>
      <c r="B23" s="73"/>
      <c r="C23" s="73"/>
      <c r="E23" s="100"/>
      <c r="F23" s="36"/>
      <c r="G23" s="23"/>
      <c r="H23" s="23"/>
      <c r="I23" s="23"/>
      <c r="J23" s="34"/>
      <c r="K23" s="32"/>
      <c r="M23" s="30" t="s">
        <v>27</v>
      </c>
      <c r="N23" s="47">
        <f>SUM(N11*J13)</f>
        <v>0</v>
      </c>
    </row>
    <row r="24" spans="1:15">
      <c r="A24" s="88" t="s">
        <v>49</v>
      </c>
      <c r="B24" s="88"/>
      <c r="C24" s="88"/>
      <c r="E24" s="99" t="s">
        <v>50</v>
      </c>
      <c r="F24" s="36"/>
      <c r="G24" s="23"/>
      <c r="H24" s="23"/>
      <c r="I24" s="33"/>
      <c r="J24" s="34"/>
      <c r="K24" s="32"/>
      <c r="L24" s="6"/>
      <c r="M24" s="30" t="s">
        <v>31</v>
      </c>
      <c r="N24" s="47">
        <f>SUM(N12*J16)</f>
        <v>0</v>
      </c>
    </row>
    <row r="25" spans="1:15" ht="17.25" customHeight="1">
      <c r="E25" s="100" t="s">
        <v>51</v>
      </c>
      <c r="F25" s="36">
        <v>225</v>
      </c>
      <c r="G25" s="23" t="s">
        <v>30</v>
      </c>
      <c r="H25" s="24">
        <f>H31</f>
        <v>0</v>
      </c>
      <c r="I25" s="16">
        <f>H25/F25</f>
        <v>0</v>
      </c>
      <c r="J25" s="38">
        <v>0</v>
      </c>
      <c r="K25" s="39">
        <f>SUM(1/F25)*J25</f>
        <v>0</v>
      </c>
      <c r="M25" s="30" t="s">
        <v>34</v>
      </c>
      <c r="N25" s="47">
        <f>SUM(N13*J18)</f>
        <v>0</v>
      </c>
    </row>
    <row r="26" spans="1:15" ht="15.75" customHeight="1">
      <c r="E26" s="100" t="s">
        <v>32</v>
      </c>
      <c r="F26" s="36">
        <v>225</v>
      </c>
      <c r="G26" s="23" t="s">
        <v>33</v>
      </c>
      <c r="H26" s="24">
        <f>H31</f>
        <v>0</v>
      </c>
      <c r="I26" s="16">
        <f>H26/F26</f>
        <v>0</v>
      </c>
      <c r="J26" s="38">
        <v>0</v>
      </c>
      <c r="K26" s="39">
        <f>SUM(1/F26)*J26</f>
        <v>0</v>
      </c>
      <c r="M26" s="30" t="s">
        <v>35</v>
      </c>
      <c r="N26" s="47">
        <f>SUM(N14*J25)</f>
        <v>0</v>
      </c>
    </row>
    <row r="27" spans="1:15" ht="18" customHeight="1">
      <c r="E27" s="100"/>
      <c r="F27" s="36"/>
      <c r="G27" s="23"/>
      <c r="H27" s="23"/>
      <c r="I27" s="48"/>
      <c r="J27" s="34"/>
      <c r="K27" s="32"/>
      <c r="M27" s="41" t="s">
        <v>52</v>
      </c>
      <c r="N27" s="49">
        <f>SUM(J29*N15)</f>
        <v>0</v>
      </c>
    </row>
    <row r="28" spans="1:15">
      <c r="E28" s="99" t="s">
        <v>53</v>
      </c>
      <c r="F28" s="36"/>
      <c r="G28" s="23"/>
      <c r="H28" s="23"/>
      <c r="I28" s="33"/>
      <c r="J28" s="34"/>
      <c r="K28" s="32"/>
      <c r="M28" s="50" t="s">
        <v>54</v>
      </c>
      <c r="N28" s="51">
        <f>SUM(N19:N27)</f>
        <v>0</v>
      </c>
    </row>
    <row r="29" spans="1:15">
      <c r="E29" s="100" t="s">
        <v>55</v>
      </c>
      <c r="F29" s="36">
        <v>150</v>
      </c>
      <c r="G29" s="23" t="s">
        <v>33</v>
      </c>
      <c r="H29" s="24">
        <f>H31</f>
        <v>0</v>
      </c>
      <c r="I29" s="16">
        <f>H29/F29</f>
        <v>0</v>
      </c>
      <c r="J29" s="38">
        <v>0</v>
      </c>
      <c r="K29" s="39">
        <f>SUM(1/F29)*J29</f>
        <v>0</v>
      </c>
      <c r="M29" s="86" t="s">
        <v>56</v>
      </c>
      <c r="N29" s="86"/>
      <c r="O29" s="87"/>
    </row>
    <row r="30" spans="1:15">
      <c r="E30" s="22"/>
      <c r="F30" s="23"/>
      <c r="G30" s="23"/>
      <c r="H30" s="52"/>
      <c r="I30" s="33"/>
      <c r="J30" s="53"/>
      <c r="K30" s="54"/>
    </row>
    <row r="31" spans="1:15">
      <c r="A31" s="5"/>
      <c r="E31" s="75" t="s">
        <v>57</v>
      </c>
      <c r="F31" s="76"/>
      <c r="G31" s="77"/>
      <c r="H31" s="55"/>
      <c r="I31" s="56"/>
      <c r="J31" s="57"/>
      <c r="K31" s="58">
        <f>SUM(K7:K29)</f>
        <v>0</v>
      </c>
    </row>
    <row r="32" spans="1:15" hidden="1">
      <c r="A32" s="5"/>
      <c r="E32" s="74" t="s">
        <v>58</v>
      </c>
      <c r="F32" s="74"/>
      <c r="G32" s="74"/>
      <c r="H32" s="74"/>
      <c r="I32" s="74"/>
      <c r="J32" s="74"/>
      <c r="K32" s="74"/>
    </row>
    <row r="33" spans="2:15">
      <c r="E33" s="79" t="s">
        <v>59</v>
      </c>
      <c r="F33" s="79"/>
      <c r="G33" s="79"/>
      <c r="H33" s="79"/>
      <c r="I33" s="79"/>
      <c r="J33" s="79"/>
      <c r="K33" s="79"/>
    </row>
    <row r="34" spans="2:15">
      <c r="E34" s="79"/>
      <c r="F34" s="79"/>
      <c r="G34" s="79"/>
      <c r="H34" s="79"/>
      <c r="I34" s="79"/>
      <c r="J34" s="79"/>
      <c r="K34" s="79"/>
    </row>
    <row r="35" spans="2:15">
      <c r="E35" s="101"/>
      <c r="F35" s="101"/>
      <c r="G35" s="101"/>
      <c r="H35" s="101"/>
      <c r="I35" s="101"/>
      <c r="J35" s="101"/>
      <c r="K35" s="101"/>
      <c r="O35" s="59"/>
    </row>
    <row r="36" spans="2:15">
      <c r="E36" s="78" t="s">
        <v>60</v>
      </c>
      <c r="F36" s="105"/>
      <c r="G36" s="105"/>
      <c r="H36" s="105"/>
      <c r="I36" s="105"/>
      <c r="J36" s="105"/>
      <c r="K36" s="60"/>
      <c r="M36" s="2" t="s">
        <v>61</v>
      </c>
    </row>
    <row r="37" spans="2:15">
      <c r="E37" s="106"/>
      <c r="F37" s="107"/>
      <c r="G37" s="107"/>
      <c r="H37" s="107"/>
      <c r="I37" s="107"/>
      <c r="J37" s="107"/>
      <c r="K37" s="54"/>
      <c r="M37" s="2" t="s">
        <v>62</v>
      </c>
    </row>
    <row r="38" spans="2:15">
      <c r="E38" s="61" t="s">
        <v>63</v>
      </c>
      <c r="J38" s="59"/>
      <c r="K38" s="54"/>
      <c r="L38" s="59"/>
      <c r="M38" s="2" t="s">
        <v>64</v>
      </c>
    </row>
    <row r="39" spans="2:15">
      <c r="E39" s="61" t="s">
        <v>65</v>
      </c>
      <c r="J39" s="59"/>
      <c r="K39" s="54"/>
      <c r="M39" s="2" t="s">
        <v>66</v>
      </c>
    </row>
    <row r="40" spans="2:15">
      <c r="E40" s="62" t="s">
        <v>67</v>
      </c>
      <c r="K40" s="54"/>
      <c r="L40" s="59"/>
      <c r="M40" s="63" t="s">
        <v>49</v>
      </c>
      <c r="O40" s="2" t="s">
        <v>68</v>
      </c>
    </row>
    <row r="41" spans="2:15">
      <c r="E41" s="61" t="s">
        <v>69</v>
      </c>
      <c r="H41" s="59"/>
      <c r="I41" s="59"/>
      <c r="J41" s="59"/>
      <c r="K41" s="54"/>
      <c r="M41" s="63"/>
    </row>
    <row r="42" spans="2:15">
      <c r="E42" s="61" t="s">
        <v>70</v>
      </c>
      <c r="K42" s="54"/>
    </row>
    <row r="43" spans="2:15">
      <c r="E43" s="64"/>
      <c r="F43" s="65"/>
      <c r="G43" s="65"/>
      <c r="H43" s="66"/>
      <c r="I43" s="66"/>
      <c r="J43" s="65"/>
      <c r="K43" s="67"/>
      <c r="L43" s="59"/>
    </row>
    <row r="44" spans="2:15">
      <c r="E44" s="59"/>
      <c r="F44" s="59"/>
      <c r="I44" s="59"/>
      <c r="L44" s="59"/>
    </row>
    <row r="45" spans="2:15">
      <c r="G45" s="59"/>
      <c r="H45" s="59"/>
      <c r="K45" s="59"/>
      <c r="M45" s="59"/>
      <c r="N45" s="59"/>
    </row>
    <row r="46" spans="2:15">
      <c r="E46" s="68"/>
      <c r="F46" s="69"/>
      <c r="G46" s="59"/>
      <c r="H46" s="59"/>
      <c r="I46" s="59"/>
      <c r="M46" s="59"/>
      <c r="N46" s="59"/>
    </row>
    <row r="47" spans="2:15">
      <c r="F47" s="68"/>
      <c r="G47" s="59"/>
      <c r="M47" s="59"/>
    </row>
    <row r="48" spans="2:15">
      <c r="B48" s="59"/>
      <c r="G48" s="59"/>
      <c r="M48" s="59"/>
    </row>
    <row r="49" spans="1:11">
      <c r="A49" s="59"/>
    </row>
    <row r="50" spans="1:11">
      <c r="A50" s="63"/>
      <c r="K50" s="59"/>
    </row>
    <row r="51" spans="1:11">
      <c r="B51" s="59"/>
      <c r="C51" s="59"/>
      <c r="E51" s="59"/>
      <c r="K51" s="70"/>
    </row>
    <row r="52" spans="1:11">
      <c r="D52" s="59"/>
      <c r="K52" s="70"/>
    </row>
    <row r="53" spans="1:11">
      <c r="H53" s="59"/>
      <c r="I53" s="59"/>
      <c r="K53" s="70"/>
    </row>
    <row r="54" spans="1:11">
      <c r="E54" s="59"/>
      <c r="F54" s="59"/>
      <c r="I54" s="59"/>
    </row>
  </sheetData>
  <mergeCells count="18">
    <mergeCell ref="A11:C14"/>
    <mergeCell ref="A15:C19"/>
    <mergeCell ref="A6:C6"/>
    <mergeCell ref="A8:C10"/>
    <mergeCell ref="M29:O29"/>
    <mergeCell ref="A24:C24"/>
    <mergeCell ref="E4:E5"/>
    <mergeCell ref="F4:G5"/>
    <mergeCell ref="H4:H5"/>
    <mergeCell ref="I4:I5"/>
    <mergeCell ref="J4:J5"/>
    <mergeCell ref="K4:K5"/>
    <mergeCell ref="F1:M1"/>
    <mergeCell ref="E32:K32"/>
    <mergeCell ref="E31:G31"/>
    <mergeCell ref="E36:J37"/>
    <mergeCell ref="M16:O16"/>
    <mergeCell ref="E33:K35"/>
  </mergeCells>
  <phoneticPr fontId="3"/>
  <hyperlinks>
    <hyperlink ref="A24:C24" r:id="rId1" display="www.westcoat.com" xr:uid="{30C8705B-9BAA-447C-9333-01527B97B70F}"/>
    <hyperlink ref="M40" r:id="rId2" xr:uid="{1AEE4BD9-2287-4BA0-9FEB-1F22CE9D645E}"/>
  </hyperlinks>
  <printOptions horizontalCentered="1"/>
  <pageMargins left="0.25" right="0.25" top="1.25" bottom="0.25" header="0" footer="0"/>
  <pageSetup scale="70" orientation="landscape" horizontalDpi="4294967292" verticalDpi="4294967292" r:id="rId3"/>
  <headerFooter alignWithMargins="0">
    <oddFooter>&amp;R&amp;"Times New Roman,Regular"&amp;12ALXMaterialTemplate 8/12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18890bc448375fcc3db18820b98eda20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a571764da893ec1816c26a76feeea3b8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CDA23-F4D0-4D21-8364-B22EDBC25270}"/>
</file>

<file path=customXml/itemProps2.xml><?xml version="1.0" encoding="utf-8"?>
<ds:datastoreItem xmlns:ds="http://schemas.openxmlformats.org/officeDocument/2006/customXml" ds:itemID="{2D808CCB-B106-4FC6-9DCE-99C30FE08C5B}"/>
</file>

<file path=customXml/itemProps3.xml><?xml version="1.0" encoding="utf-8"?>
<ds:datastoreItem xmlns:ds="http://schemas.openxmlformats.org/officeDocument/2006/customXml" ds:itemID="{188B7F4C-4AC9-4B4E-93E5-9A172C0B09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ALX Pro Solar Reflective Finish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2025-12-17T05:09:38Z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