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ate1904="1"/>
  <mc:AlternateContent xmlns:mc="http://schemas.openxmlformats.org/markup-compatibility/2006">
    <mc:Choice Requires="x15">
      <x15ac:absPath xmlns:x15ac="http://schemas.microsoft.com/office/spreadsheetml/2010/11/ac" url="/Users/Cook/Desktop/ALX COST TEMPLATES/Updated /"/>
    </mc:Choice>
  </mc:AlternateContent>
  <xr:revisionPtr revIDLastSave="0" documentId="8_{60397E53-C18A-4FDF-AD14-F7DF228CCEDE}" xr6:coauthVersionLast="47" xr6:coauthVersionMax="47" xr10:uidLastSave="{00000000-0000-0000-0000-000000000000}"/>
  <bookViews>
    <workbookView xWindow="0" yWindow="760" windowWidth="34560" windowHeight="197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H18" i="1"/>
  <c r="I18" i="1" s="1"/>
  <c r="N13" i="1" s="1"/>
  <c r="N24" i="1" s="1"/>
  <c r="H17" i="1"/>
  <c r="I17" i="1" s="1"/>
  <c r="H16" i="1"/>
  <c r="I16" i="1" s="1"/>
  <c r="N12" i="1" s="1"/>
  <c r="N23" i="1" s="1"/>
  <c r="H7" i="1" l="1"/>
  <c r="I7" i="1" s="1"/>
  <c r="N7" i="1" s="1"/>
  <c r="N18" i="1" s="1"/>
  <c r="H8" i="1"/>
  <c r="I8" i="1" s="1"/>
  <c r="N8" i="1" s="1"/>
  <c r="N19" i="1" s="1"/>
  <c r="H9" i="1"/>
  <c r="I9" i="1" s="1"/>
  <c r="N9" i="1" s="1"/>
  <c r="N20" i="1" s="1"/>
  <c r="H12" i="1"/>
  <c r="I12" i="1" s="1"/>
  <c r="H21" i="1"/>
  <c r="I21" i="1" s="1"/>
  <c r="H13" i="1"/>
  <c r="I13" i="1" s="1"/>
  <c r="H22" i="1"/>
  <c r="I22" i="1" s="1"/>
  <c r="H26" i="1"/>
  <c r="I26" i="1" s="1"/>
  <c r="H25" i="1"/>
  <c r="I25" i="1" s="1"/>
  <c r="H29" i="1"/>
  <c r="I29" i="1" s="1"/>
  <c r="N14" i="1" s="1"/>
  <c r="N25" i="1" s="1"/>
  <c r="K7" i="1"/>
  <c r="K8" i="1"/>
  <c r="K9" i="1"/>
  <c r="K12" i="1"/>
  <c r="K21" i="1"/>
  <c r="K13" i="1"/>
  <c r="K22" i="1"/>
  <c r="K26" i="1"/>
  <c r="K25" i="1"/>
  <c r="K29" i="1"/>
  <c r="N11" i="1" l="1"/>
  <c r="N10" i="1"/>
  <c r="N21" i="1"/>
  <c r="N22" i="1"/>
  <c r="K31" i="1"/>
  <c r="N26" i="1" l="1"/>
</calcChain>
</file>

<file path=xl/sharedStrings.xml><?xml version="1.0" encoding="utf-8"?>
<sst xmlns="http://schemas.openxmlformats.org/spreadsheetml/2006/main" count="106" uniqueCount="85">
  <si>
    <r>
      <t xml:space="preserve">  </t>
    </r>
    <r>
      <rPr>
        <sz val="26"/>
        <rFont val="Akzidenz Grotesk BE BoldCn"/>
      </rPr>
      <t>ALX Pro Material Template</t>
    </r>
    <r>
      <rPr>
        <sz val="30"/>
        <rFont val="Akzidenz Grotesk BE BoldCn"/>
      </rPr>
      <t xml:space="preserve"> -</t>
    </r>
    <r>
      <rPr>
        <sz val="22"/>
        <rFont val="Akzidenz Grotesk BE BoldCn"/>
      </rPr>
      <t xml:space="preserve"> Standard Finish</t>
    </r>
  </si>
  <si>
    <t>Optional</t>
  </si>
  <si>
    <t>Product</t>
  </si>
  <si>
    <t xml:space="preserve">Coverage  </t>
  </si>
  <si>
    <t>Job</t>
  </si>
  <si>
    <t xml:space="preserve">Material </t>
  </si>
  <si>
    <t>Step 2: Cost for</t>
  </si>
  <si>
    <t>Cost</t>
  </si>
  <si>
    <t>Description</t>
  </si>
  <si>
    <t>will vary</t>
  </si>
  <si>
    <t>(sq.ft.)</t>
  </si>
  <si>
    <t>Needed</t>
  </si>
  <si>
    <t>Each Product</t>
  </si>
  <si>
    <t>(per sq. ft.)</t>
  </si>
  <si>
    <t>Total Material</t>
  </si>
  <si>
    <t>Template Instructions:</t>
  </si>
  <si>
    <t>Sheet Membrane and Lath</t>
  </si>
  <si>
    <t>WP-40 Sheet Membrane - 6˝</t>
  </si>
  <si>
    <t>sq.ft./roll</t>
  </si>
  <si>
    <t>WP-40</t>
  </si>
  <si>
    <t>rolls</t>
  </si>
  <si>
    <r>
      <t xml:space="preserve">Step 1: </t>
    </r>
    <r>
      <rPr>
        <sz val="12"/>
        <rFont val="Times New Roman"/>
        <family val="1"/>
      </rPr>
      <t>Enter the total square</t>
    </r>
  </si>
  <si>
    <t>WP-25 Metal Lath</t>
  </si>
  <si>
    <t xml:space="preserve"> sq.ft./piece</t>
  </si>
  <si>
    <t>WP-25</t>
  </si>
  <si>
    <t>pieces</t>
  </si>
  <si>
    <t xml:space="preserve">footage of the project at the </t>
  </si>
  <si>
    <t>WP-10 Staples 5/8"</t>
  </si>
  <si>
    <t>sq.ft./box</t>
  </si>
  <si>
    <t>WP-10</t>
  </si>
  <si>
    <t>box</t>
  </si>
  <si>
    <t>bottom of the template.</t>
  </si>
  <si>
    <t>TC-1</t>
  </si>
  <si>
    <t>bags</t>
  </si>
  <si>
    <t>Base Coat</t>
  </si>
  <si>
    <t>WP-81</t>
  </si>
  <si>
    <t>gallons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</si>
  <si>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</si>
  <si>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TC-1 Basecoat Cement</t>
  </si>
  <si>
    <t xml:space="preserve"> sq.ft./bag</t>
  </si>
  <si>
    <t>WP-47</t>
  </si>
  <si>
    <t>unit (single kit, bag etc.)</t>
  </si>
  <si>
    <t>WP-81 Cement Modifier</t>
  </si>
  <si>
    <t xml:space="preserve"> sq.ft./gal</t>
  </si>
  <si>
    <t>WP-90</t>
  </si>
  <si>
    <t xml:space="preserve">for each product in the </t>
  </si>
  <si>
    <t>SC-10</t>
  </si>
  <si>
    <t>indicated column.</t>
  </si>
  <si>
    <t>Fiberlath Resin Membrane</t>
  </si>
  <si>
    <t>Please Round Up When Ordering</t>
  </si>
  <si>
    <t>WP-47 Fiberlath</t>
  </si>
  <si>
    <t>sq.ft/roll</t>
  </si>
  <si>
    <r>
      <t>NOTE:</t>
    </r>
    <r>
      <rPr>
        <sz val="12"/>
        <rFont val="Times New Roman"/>
        <family val="1"/>
      </rPr>
      <t xml:space="preserve"> For installation </t>
    </r>
  </si>
  <si>
    <t>sq.ft/bag</t>
  </si>
  <si>
    <t>Total Costs</t>
  </si>
  <si>
    <t>instructions please refer to the</t>
  </si>
  <si>
    <t>WP-90 Waterproofing Resin</t>
  </si>
  <si>
    <t>sq.ft/gal</t>
  </si>
  <si>
    <t xml:space="preserve">system specification sheets posted </t>
  </si>
  <si>
    <t>on our website. Training videos</t>
  </si>
  <si>
    <t>Slurry Coat</t>
  </si>
  <si>
    <t>for a variety of our systems</t>
  </si>
  <si>
    <t xml:space="preserve">TC-1 Basecoat Cement </t>
  </si>
  <si>
    <t>are also available on our website.</t>
  </si>
  <si>
    <t>www.westcoat.com</t>
  </si>
  <si>
    <t>Texture Coat</t>
  </si>
  <si>
    <t xml:space="preserve">SC-10 </t>
  </si>
  <si>
    <t>Total</t>
  </si>
  <si>
    <t>Rounding is not reflected in above price</t>
  </si>
  <si>
    <t>Top Coat</t>
  </si>
  <si>
    <t>SC-10 Acrylic Topcoat</t>
  </si>
  <si>
    <t xml:space="preserve">Step 1: Total Square Footage </t>
  </si>
  <si>
    <t>Please read the complete specification sheet prior to ordering material or beginning job.</t>
  </si>
  <si>
    <t>Please read the complete specification guide before ordering material or beginning the job.</t>
  </si>
  <si>
    <t>Westcoat Specialty Coating Systems</t>
  </si>
  <si>
    <t>4007 Lockridge Street</t>
  </si>
  <si>
    <t>This Sheet to Be Used as Rough Estimate Only</t>
  </si>
  <si>
    <t>San Diego,  CA 92102</t>
  </si>
  <si>
    <t>Ph: 800-250-4519</t>
  </si>
  <si>
    <t>* Quantities and prices are based on single bag/single gallon units. (Unless otherwise stated)</t>
  </si>
  <si>
    <t>* Coating accessories and system options are not figured into estimates.</t>
  </si>
  <si>
    <t>REV.8/24</t>
  </si>
  <si>
    <t xml:space="preserve">* Contact your local distributor for a price quote and specification sheets. </t>
  </si>
  <si>
    <t>* We do not guarantee coverages, please allow additional material for waste.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</si>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</sst>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38">
    <font>
      <sz val="9"/>
      <name val="Geneva"/>
    </font>
    <font>
      <sz val="9"/>
      <name val="Geneva"/>
      <family val="2"/>
    </font>
    <font>
      <sz val="9"/>
      <name val="Times"/>
    </font>
    <font>
      <b/>
      <sz val="12"/>
      <name val="Times"/>
    </font>
    <font>
      <b/>
      <sz val="9"/>
      <name val="Times"/>
    </font>
    <font>
      <b/>
      <sz val="12"/>
      <color indexed="10"/>
      <name val="Times"/>
    </font>
    <font>
      <sz val="9"/>
      <color indexed="10"/>
      <name val="Times"/>
    </font>
    <font>
      <sz val="36"/>
      <name val="Cooper Blk BT"/>
    </font>
    <font>
      <u/>
      <sz val="9"/>
      <color indexed="12"/>
      <name val="Geneva"/>
      <family val="2"/>
    </font>
    <font>
      <sz val="8"/>
      <name val="Verdana"/>
      <family val="2"/>
    </font>
    <font>
      <b/>
      <sz val="12"/>
      <color indexed="8"/>
      <name val="Times"/>
    </font>
    <font>
      <sz val="30"/>
      <name val="Akzidenz Grotesk BE BoldCn"/>
    </font>
    <font>
      <sz val="10"/>
      <name val="Times"/>
    </font>
    <font>
      <b/>
      <i/>
      <sz val="10"/>
      <name val="Times"/>
    </font>
    <font>
      <b/>
      <u/>
      <sz val="10"/>
      <name val="Times"/>
    </font>
    <font>
      <sz val="10"/>
      <name val="Times New Roman Bold"/>
    </font>
    <font>
      <sz val="10"/>
      <name val="Geneva"/>
      <family val="2"/>
    </font>
    <font>
      <u/>
      <sz val="10"/>
      <color indexed="12"/>
      <name val="Times New Roman Bold"/>
    </font>
    <font>
      <sz val="10"/>
      <name val="Times New Roman"/>
      <family val="1"/>
    </font>
    <font>
      <b/>
      <i/>
      <u/>
      <sz val="10"/>
      <name val="Times"/>
    </font>
    <font>
      <sz val="14"/>
      <name val="Geneva"/>
      <family val="2"/>
    </font>
    <font>
      <sz val="14"/>
      <name val="Times"/>
    </font>
    <font>
      <sz val="14"/>
      <name val="Times New Roman Bold"/>
    </font>
    <font>
      <u/>
      <sz val="14"/>
      <color indexed="12"/>
      <name val="Times New Roman Bold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4"/>
      <name val="Times New Roman"/>
      <family val="1"/>
    </font>
    <font>
      <sz val="9"/>
      <color indexed="8"/>
      <name val="Times"/>
    </font>
    <font>
      <sz val="9"/>
      <color indexed="8"/>
      <name val="Geneva"/>
      <family val="2"/>
    </font>
    <font>
      <sz val="22"/>
      <name val="Akzidenz Grotesk BE BoldCn"/>
    </font>
    <font>
      <b/>
      <i/>
      <u/>
      <sz val="16"/>
      <name val="Times"/>
    </font>
    <font>
      <sz val="16"/>
      <name val="Geneva"/>
      <family val="2"/>
    </font>
    <font>
      <sz val="9"/>
      <color indexed="10"/>
      <name val="Geneva"/>
      <family val="2"/>
    </font>
    <font>
      <b/>
      <i/>
      <sz val="9"/>
      <name val="Times"/>
    </font>
    <font>
      <sz val="12"/>
      <name val="Times"/>
    </font>
    <font>
      <sz val="14"/>
      <name val="Times New Roman"/>
      <family val="1"/>
    </font>
    <font>
      <sz val="26"/>
      <name val="Akzidenz Grotesk BE BoldCn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44" fontId="2" fillId="0" borderId="8" xfId="0" applyNumberFormat="1" applyFont="1" applyBorder="1"/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" fillId="0" borderId="10" xfId="0" applyFont="1" applyBorder="1"/>
    <xf numFmtId="165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165" fontId="2" fillId="0" borderId="14" xfId="0" applyNumberFormat="1" applyFont="1" applyBorder="1"/>
    <xf numFmtId="0" fontId="2" fillId="0" borderId="15" xfId="0" applyFont="1" applyBorder="1"/>
    <xf numFmtId="165" fontId="2" fillId="0" borderId="16" xfId="0" applyNumberFormat="1" applyFont="1" applyBorder="1"/>
    <xf numFmtId="0" fontId="2" fillId="0" borderId="17" xfId="0" applyFont="1" applyBorder="1"/>
    <xf numFmtId="165" fontId="2" fillId="0" borderId="18" xfId="0" applyNumberFormat="1" applyFont="1" applyBorder="1"/>
    <xf numFmtId="0" fontId="2" fillId="0" borderId="8" xfId="0" applyFont="1" applyBorder="1"/>
    <xf numFmtId="44" fontId="2" fillId="0" borderId="14" xfId="0" applyNumberFormat="1" applyFont="1" applyBorder="1"/>
    <xf numFmtId="44" fontId="2" fillId="0" borderId="16" xfId="0" applyNumberFormat="1" applyFont="1" applyBorder="1"/>
    <xf numFmtId="44" fontId="2" fillId="0" borderId="18" xfId="0" applyNumberFormat="1" applyFont="1" applyBorder="1"/>
    <xf numFmtId="0" fontId="2" fillId="0" borderId="19" xfId="0" applyFont="1" applyBorder="1" applyAlignment="1">
      <alignment horizontal="right"/>
    </xf>
    <xf numFmtId="44" fontId="2" fillId="0" borderId="9" xfId="0" applyNumberFormat="1" applyFont="1" applyBorder="1"/>
    <xf numFmtId="165" fontId="2" fillId="0" borderId="2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44" fontId="2" fillId="0" borderId="15" xfId="2" applyFont="1" applyBorder="1" applyAlignment="1" applyProtection="1"/>
    <xf numFmtId="44" fontId="2" fillId="0" borderId="17" xfId="2" applyFont="1" applyBorder="1" applyAlignment="1" applyProtection="1"/>
    <xf numFmtId="44" fontId="2" fillId="0" borderId="17" xfId="2" applyFont="1" applyBorder="1" applyProtection="1"/>
    <xf numFmtId="0" fontId="0" fillId="0" borderId="21" xfId="0" applyBorder="1"/>
    <xf numFmtId="0" fontId="0" fillId="0" borderId="17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/>
    <xf numFmtId="44" fontId="2" fillId="0" borderId="15" xfId="2" applyFont="1" applyBorder="1" applyProtection="1"/>
    <xf numFmtId="0" fontId="3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3" xfId="0" applyFont="1" applyBorder="1"/>
    <xf numFmtId="44" fontId="2" fillId="0" borderId="24" xfId="2" applyFont="1" applyBorder="1" applyProtection="1"/>
    <xf numFmtId="0" fontId="14" fillId="0" borderId="25" xfId="0" applyFont="1" applyBorder="1"/>
    <xf numFmtId="0" fontId="0" fillId="0" borderId="23" xfId="0" applyBorder="1"/>
    <xf numFmtId="0" fontId="14" fillId="0" borderId="23" xfId="0" applyFont="1" applyBorder="1"/>
    <xf numFmtId="0" fontId="3" fillId="0" borderId="2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left" indent="2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7" fillId="0" borderId="0" xfId="3" applyFont="1" applyBorder="1" applyAlignment="1" applyProtection="1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9" fillId="0" borderId="0" xfId="0" applyFont="1"/>
    <xf numFmtId="0" fontId="21" fillId="0" borderId="0" xfId="0" applyFont="1" applyAlignment="1">
      <alignment horizontal="left" indent="1"/>
    </xf>
    <xf numFmtId="0" fontId="21" fillId="0" borderId="0" xfId="0" applyFont="1"/>
    <xf numFmtId="0" fontId="20" fillId="0" borderId="0" xfId="0" applyFont="1"/>
    <xf numFmtId="0" fontId="0" fillId="0" borderId="27" xfId="0" applyBorder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3" applyFont="1" applyBorder="1" applyAlignment="1" applyProtection="1"/>
    <xf numFmtId="0" fontId="21" fillId="0" borderId="0" xfId="0" applyFont="1" applyAlignment="1">
      <alignment horizontal="left"/>
    </xf>
    <xf numFmtId="0" fontId="20" fillId="0" borderId="3" xfId="0" applyFont="1" applyBorder="1"/>
    <xf numFmtId="0" fontId="21" fillId="0" borderId="29" xfId="0" applyFont="1" applyBorder="1" applyAlignment="1">
      <alignment horizontal="left"/>
    </xf>
    <xf numFmtId="0" fontId="20" fillId="0" borderId="30" xfId="0" applyFont="1" applyBorder="1"/>
    <xf numFmtId="0" fontId="21" fillId="0" borderId="30" xfId="0" applyFont="1" applyBorder="1" applyAlignment="1">
      <alignment horizontal="left"/>
    </xf>
    <xf numFmtId="0" fontId="20" fillId="0" borderId="31" xfId="0" applyFont="1" applyBorder="1"/>
    <xf numFmtId="0" fontId="21" fillId="0" borderId="32" xfId="0" applyFont="1" applyBorder="1"/>
    <xf numFmtId="0" fontId="24" fillId="0" borderId="0" xfId="0" applyFont="1"/>
    <xf numFmtId="164" fontId="6" fillId="0" borderId="33" xfId="1" applyNumberFormat="1" applyFont="1" applyBorder="1" applyProtection="1">
      <protection locked="0"/>
    </xf>
    <xf numFmtId="0" fontId="0" fillId="0" borderId="34" xfId="0" applyBorder="1"/>
    <xf numFmtId="0" fontId="29" fillId="0" borderId="1" xfId="0" applyFont="1" applyBorder="1"/>
    <xf numFmtId="0" fontId="28" fillId="0" borderId="35" xfId="0" applyFont="1" applyBorder="1"/>
    <xf numFmtId="0" fontId="10" fillId="0" borderId="22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6" fillId="0" borderId="0" xfId="3" applyFont="1" applyBorder="1" applyAlignment="1" applyProtection="1">
      <alignment horizontal="left" indent="1"/>
    </xf>
    <xf numFmtId="44" fontId="6" fillId="0" borderId="1" xfId="2" applyFont="1" applyBorder="1" applyAlignment="1" applyProtection="1">
      <protection locked="0"/>
    </xf>
    <xf numFmtId="0" fontId="33" fillId="0" borderId="1" xfId="0" applyFont="1" applyBorder="1" applyProtection="1">
      <protection locked="0"/>
    </xf>
    <xf numFmtId="44" fontId="6" fillId="0" borderId="1" xfId="2" applyFont="1" applyBorder="1" applyProtection="1">
      <protection locked="0"/>
    </xf>
    <xf numFmtId="0" fontId="35" fillId="0" borderId="28" xfId="0" applyFont="1" applyBorder="1" applyAlignment="1">
      <alignment horizontal="left"/>
    </xf>
    <xf numFmtId="0" fontId="35" fillId="0" borderId="28" xfId="0" applyFont="1" applyBorder="1"/>
    <xf numFmtId="0" fontId="36" fillId="0" borderId="0" xfId="0" applyFont="1"/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" fillId="0" borderId="0" xfId="0" applyFont="1"/>
    <xf numFmtId="0" fontId="13" fillId="0" borderId="39" xfId="0" applyFont="1" applyBorder="1" applyAlignment="1">
      <alignment horizontal="center"/>
    </xf>
    <xf numFmtId="0" fontId="27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5" fillId="0" borderId="36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31" fillId="0" borderId="38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39" xfId="0" applyFont="1" applyBorder="1" applyAlignment="1"/>
    <xf numFmtId="0" fontId="32" fillId="0" borderId="28" xfId="0" applyFont="1" applyBorder="1" applyAlignment="1"/>
    <xf numFmtId="0" fontId="32" fillId="0" borderId="0" xfId="0" applyFont="1" applyAlignme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69752</xdr:colOff>
      <xdr:row>0</xdr:row>
      <xdr:rowOff>781533</xdr:rowOff>
    </xdr:from>
    <xdr:to>
      <xdr:col>1</xdr:col>
      <xdr:colOff>118750</xdr:colOff>
      <xdr:row>3</xdr:row>
      <xdr:rowOff>117230</xdr:rowOff>
    </xdr:to>
    <xdr:pic>
      <xdr:nvPicPr>
        <xdr:cNvPr id="1111" name="Picture 2">
          <a:extLst>
            <a:ext uri="{FF2B5EF4-FFF2-40B4-BE49-F238E27FC236}">
              <a16:creationId xmlns:a16="http://schemas.microsoft.com/office/drawing/2014/main" id="{F019CDBB-A06E-4B6F-B64A-A85E8876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52" y="781533"/>
          <a:ext cx="1885613" cy="654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</xdr:colOff>
      <xdr:row>30</xdr:row>
      <xdr:rowOff>99060</xdr:rowOff>
    </xdr:from>
    <xdr:to>
      <xdr:col>6</xdr:col>
      <xdr:colOff>480060</xdr:colOff>
      <xdr:row>30</xdr:row>
      <xdr:rowOff>99060</xdr:rowOff>
    </xdr:to>
    <xdr:sp macro="" textlink="">
      <xdr:nvSpPr>
        <xdr:cNvPr id="1113" name="Line 69">
          <a:extLst>
            <a:ext uri="{FF2B5EF4-FFF2-40B4-BE49-F238E27FC236}">
              <a16:creationId xmlns:a16="http://schemas.microsoft.com/office/drawing/2014/main" id="{34C3000B-9121-4B43-8D7C-E65B73FD914E}"/>
            </a:ext>
          </a:extLst>
        </xdr:cNvPr>
        <xdr:cNvSpPr>
          <a:spLocks noChangeShapeType="1"/>
        </xdr:cNvSpPr>
      </xdr:nvSpPr>
      <xdr:spPr bwMode="auto">
        <a:xfrm>
          <a:off x="3634740" y="5334000"/>
          <a:ext cx="472440" cy="0"/>
        </a:xfrm>
        <a:prstGeom prst="line">
          <a:avLst/>
        </a:prstGeom>
        <a:noFill/>
        <a:ln w="9525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58614</xdr:colOff>
      <xdr:row>0</xdr:row>
      <xdr:rowOff>39076</xdr:rowOff>
    </xdr:from>
    <xdr:to>
      <xdr:col>6</xdr:col>
      <xdr:colOff>20072</xdr:colOff>
      <xdr:row>0</xdr:row>
      <xdr:rowOff>760224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8475AF2-659A-40F8-BB37-1DF9DEE80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4" y="39076"/>
          <a:ext cx="4220843" cy="721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topLeftCell="C1" zoomScale="140" zoomScaleNormal="140" workbookViewId="0">
      <selection activeCell="P38" sqref="P38"/>
    </sheetView>
  </sheetViews>
  <sheetFormatPr defaultColWidth="8.85546875" defaultRowHeight="12.95"/>
  <cols>
    <col min="1" max="1" width="30.140625" customWidth="1"/>
    <col min="2" max="2" width="2.85546875" customWidth="1"/>
    <col min="3" max="3" width="4" customWidth="1"/>
    <col min="4" max="4" width="2" customWidth="1"/>
    <col min="5" max="5" width="25.7109375" customWidth="1"/>
    <col min="6" max="6" width="5.140625" customWidth="1"/>
    <col min="7" max="7" width="9.28515625" customWidth="1"/>
    <col min="8" max="8" width="11.42578125" customWidth="1"/>
    <col min="9" max="9" width="11.7109375" customWidth="1"/>
    <col min="10" max="10" width="19.7109375" customWidth="1"/>
    <col min="11" max="11" width="17.140625" customWidth="1"/>
    <col min="12" max="12" width="4.42578125" customWidth="1"/>
    <col min="13" max="13" width="15" customWidth="1"/>
    <col min="14" max="14" width="17.7109375" customWidth="1"/>
    <col min="15" max="15" width="10.28515625" customWidth="1"/>
    <col min="16" max="256" width="11" customWidth="1"/>
  </cols>
  <sheetData>
    <row r="1" spans="1:16" ht="78" customHeight="1">
      <c r="A1" s="115"/>
      <c r="B1" s="115"/>
      <c r="C1" s="115"/>
      <c r="D1" s="115"/>
      <c r="E1" s="115"/>
      <c r="F1" s="115"/>
      <c r="G1" s="115"/>
      <c r="H1" s="115"/>
      <c r="I1" s="107" t="s">
        <v>0</v>
      </c>
      <c r="J1" s="108"/>
      <c r="K1" s="108"/>
      <c r="L1" s="108"/>
      <c r="M1" s="108"/>
      <c r="N1" s="108"/>
      <c r="O1" s="109"/>
      <c r="P1" s="109"/>
    </row>
    <row r="2" spans="1:16" ht="12.95" customHeight="1">
      <c r="B2" s="1"/>
    </row>
    <row r="3" spans="1:16" ht="14.1" customHeight="1">
      <c r="A3" s="3"/>
      <c r="B3" s="1"/>
      <c r="E3" s="5"/>
      <c r="F3" s="5"/>
      <c r="G3" s="5"/>
      <c r="H3" s="5"/>
      <c r="I3" s="5"/>
      <c r="J3" s="5"/>
      <c r="K3" s="17" t="s">
        <v>1</v>
      </c>
    </row>
    <row r="4" spans="1:16" ht="17.100000000000001" thickBot="1">
      <c r="A4" s="4"/>
      <c r="B4" s="1"/>
      <c r="E4" s="2" t="s">
        <v>2</v>
      </c>
      <c r="F4" s="103" t="s">
        <v>3</v>
      </c>
      <c r="G4" s="104"/>
      <c r="H4" s="2" t="s">
        <v>4</v>
      </c>
      <c r="I4" s="2" t="s">
        <v>5</v>
      </c>
      <c r="J4" s="10" t="s">
        <v>6</v>
      </c>
      <c r="K4" s="2" t="s">
        <v>7</v>
      </c>
    </row>
    <row r="5" spans="1:16" ht="17.100000000000001" thickBot="1">
      <c r="A5" s="4"/>
      <c r="B5" s="1"/>
      <c r="C5" s="100"/>
      <c r="E5" s="2" t="s">
        <v>8</v>
      </c>
      <c r="F5" s="105" t="s">
        <v>9</v>
      </c>
      <c r="G5" s="106"/>
      <c r="H5" s="2" t="s">
        <v>10</v>
      </c>
      <c r="I5" s="2" t="s">
        <v>11</v>
      </c>
      <c r="J5" s="18" t="s">
        <v>12</v>
      </c>
      <c r="K5" s="2" t="s">
        <v>13</v>
      </c>
      <c r="N5" s="11" t="s">
        <v>14</v>
      </c>
    </row>
    <row r="6" spans="1:16" ht="15" customHeight="1" thickBot="1">
      <c r="A6" s="102" t="s">
        <v>15</v>
      </c>
      <c r="B6" s="102"/>
      <c r="C6" s="102"/>
      <c r="E6" s="53" t="s">
        <v>16</v>
      </c>
      <c r="F6" s="49"/>
      <c r="G6" s="49"/>
      <c r="H6" s="49"/>
      <c r="I6" s="56"/>
      <c r="J6" s="87"/>
      <c r="K6" s="57"/>
      <c r="N6" s="12" t="s">
        <v>11</v>
      </c>
    </row>
    <row r="7" spans="1:16">
      <c r="A7" s="102"/>
      <c r="B7" s="102"/>
      <c r="C7" s="102"/>
      <c r="E7" s="50" t="s">
        <v>17</v>
      </c>
      <c r="F7" s="44">
        <v>342</v>
      </c>
      <c r="G7" s="43" t="s">
        <v>18</v>
      </c>
      <c r="H7" s="45">
        <f>H31</f>
        <v>0</v>
      </c>
      <c r="I7" s="37">
        <f>SUM(H7/F7)</f>
        <v>0</v>
      </c>
      <c r="J7" s="92">
        <v>0</v>
      </c>
      <c r="K7" s="39">
        <f>SUM(1/F7)*J7</f>
        <v>0</v>
      </c>
      <c r="M7" s="21" t="s">
        <v>19</v>
      </c>
      <c r="N7" s="22">
        <f>I7</f>
        <v>0</v>
      </c>
      <c r="O7" s="23" t="s">
        <v>20</v>
      </c>
    </row>
    <row r="8" spans="1:16" ht="15.95">
      <c r="A8" s="89" t="s">
        <v>21</v>
      </c>
      <c r="B8" s="82"/>
      <c r="C8" s="82"/>
      <c r="E8" s="51" t="s">
        <v>22</v>
      </c>
      <c r="F8" s="46">
        <v>18</v>
      </c>
      <c r="G8" s="46" t="s">
        <v>23</v>
      </c>
      <c r="H8" s="47">
        <f>H31</f>
        <v>0</v>
      </c>
      <c r="I8" s="37">
        <f>H8/F8</f>
        <v>0</v>
      </c>
      <c r="J8" s="92">
        <v>0</v>
      </c>
      <c r="K8" s="39">
        <f>SUM(1/F8)*J8</f>
        <v>0</v>
      </c>
      <c r="M8" s="24" t="s">
        <v>24</v>
      </c>
      <c r="N8" s="25">
        <f>I8</f>
        <v>0</v>
      </c>
      <c r="O8" s="26" t="s">
        <v>25</v>
      </c>
    </row>
    <row r="9" spans="1:16" ht="15.95">
      <c r="A9" s="90" t="s">
        <v>26</v>
      </c>
      <c r="B9" s="82"/>
      <c r="C9" s="82"/>
      <c r="E9" s="51" t="s">
        <v>27</v>
      </c>
      <c r="F9" s="46">
        <v>600</v>
      </c>
      <c r="G9" s="46" t="s">
        <v>28</v>
      </c>
      <c r="H9" s="47">
        <f>H31</f>
        <v>0</v>
      </c>
      <c r="I9" s="36">
        <f>H9/F9</f>
        <v>0</v>
      </c>
      <c r="J9" s="92">
        <v>0</v>
      </c>
      <c r="K9" s="38">
        <f>SUM(1/F9)*J9</f>
        <v>0</v>
      </c>
      <c r="M9" s="7" t="s">
        <v>29</v>
      </c>
      <c r="N9" s="27">
        <f>SUM(I9)</f>
        <v>0</v>
      </c>
      <c r="O9" s="28" t="s">
        <v>30</v>
      </c>
    </row>
    <row r="10" spans="1:16" ht="15.95">
      <c r="A10" s="90" t="s">
        <v>31</v>
      </c>
      <c r="B10" s="82"/>
      <c r="C10" s="82"/>
      <c r="E10" s="54"/>
      <c r="F10" s="6"/>
      <c r="G10" s="6"/>
      <c r="H10" s="6"/>
      <c r="I10" s="41"/>
      <c r="J10" s="93"/>
      <c r="K10" s="42"/>
      <c r="M10" s="7" t="s">
        <v>32</v>
      </c>
      <c r="N10" s="27">
        <f>SUM(I12+I21+I17+I25)</f>
        <v>0</v>
      </c>
      <c r="O10" s="28" t="s">
        <v>33</v>
      </c>
    </row>
    <row r="11" spans="1:16" ht="15.95">
      <c r="A11" s="89"/>
      <c r="B11" s="82"/>
      <c r="C11" s="82"/>
      <c r="E11" s="55" t="s">
        <v>34</v>
      </c>
      <c r="F11" s="6"/>
      <c r="G11" s="6"/>
      <c r="H11" s="6"/>
      <c r="I11" s="41"/>
      <c r="J11" s="93"/>
      <c r="K11" s="42"/>
      <c r="M11" s="7" t="s">
        <v>35</v>
      </c>
      <c r="N11" s="27">
        <f>SUM(I13+I22+I26)</f>
        <v>0</v>
      </c>
      <c r="O11" s="28" t="s">
        <v>36</v>
      </c>
    </row>
    <row r="12" spans="1:16" ht="15.95">
      <c r="A12" s="89" t="s">
        <v>37</v>
      </c>
      <c r="B12" s="82"/>
      <c r="C12" s="82"/>
      <c r="E12" s="51" t="s">
        <v>38</v>
      </c>
      <c r="F12" s="46">
        <v>40</v>
      </c>
      <c r="G12" s="46" t="s">
        <v>39</v>
      </c>
      <c r="H12" s="47">
        <f>H31</f>
        <v>0</v>
      </c>
      <c r="I12" s="88">
        <f>H12/F12</f>
        <v>0</v>
      </c>
      <c r="J12" s="94">
        <v>0</v>
      </c>
      <c r="K12" s="40">
        <f>SUM(1/F12)*J12</f>
        <v>0</v>
      </c>
      <c r="M12" s="7" t="s">
        <v>40</v>
      </c>
      <c r="N12" s="27">
        <f>SUM(I16)</f>
        <v>0</v>
      </c>
      <c r="O12" s="28" t="s">
        <v>20</v>
      </c>
    </row>
    <row r="13" spans="1:16" ht="15.95">
      <c r="A13" s="90" t="s">
        <v>41</v>
      </c>
      <c r="B13" s="82"/>
      <c r="C13" s="82"/>
      <c r="E13" s="51" t="s">
        <v>42</v>
      </c>
      <c r="F13" s="46">
        <v>32</v>
      </c>
      <c r="G13" s="46" t="s">
        <v>43</v>
      </c>
      <c r="H13" s="47">
        <f>H31</f>
        <v>0</v>
      </c>
      <c r="I13" s="88">
        <f>H13/F13</f>
        <v>0</v>
      </c>
      <c r="J13" s="94">
        <v>0</v>
      </c>
      <c r="K13" s="52">
        <f>SUM(1/F13)*J13</f>
        <v>0</v>
      </c>
      <c r="M13" s="7" t="s">
        <v>44</v>
      </c>
      <c r="N13" s="27">
        <f>SUM(I18)</f>
        <v>0</v>
      </c>
      <c r="O13" s="28" t="s">
        <v>36</v>
      </c>
    </row>
    <row r="14" spans="1:16" ht="17.100000000000001" thickBot="1">
      <c r="A14" s="90" t="s">
        <v>45</v>
      </c>
      <c r="B14" s="82"/>
      <c r="C14" s="82"/>
      <c r="E14" s="51"/>
      <c r="F14" s="46"/>
      <c r="G14" s="46"/>
      <c r="H14" s="47"/>
      <c r="I14" s="88"/>
      <c r="J14" s="94"/>
      <c r="K14" s="52"/>
      <c r="M14" s="14" t="s">
        <v>46</v>
      </c>
      <c r="N14" s="29">
        <f>SUM(I29)</f>
        <v>0</v>
      </c>
      <c r="O14" s="30" t="s">
        <v>36</v>
      </c>
    </row>
    <row r="15" spans="1:16" ht="15.95">
      <c r="A15" s="90" t="s">
        <v>47</v>
      </c>
      <c r="B15" s="82"/>
      <c r="C15" s="82"/>
      <c r="E15" s="55" t="s">
        <v>48</v>
      </c>
      <c r="F15" s="46"/>
      <c r="G15" s="46"/>
      <c r="H15" s="47"/>
      <c r="I15" s="88"/>
      <c r="J15" s="94"/>
      <c r="K15" s="52"/>
      <c r="M15" s="101" t="s">
        <v>49</v>
      </c>
      <c r="N15" s="101"/>
      <c r="O15" s="101"/>
    </row>
    <row r="16" spans="1:16" ht="17.100000000000001" thickBot="1">
      <c r="B16" s="82"/>
      <c r="C16" s="82"/>
      <c r="E16" s="51" t="s">
        <v>50</v>
      </c>
      <c r="F16" s="46">
        <v>475</v>
      </c>
      <c r="G16" s="46" t="s">
        <v>51</v>
      </c>
      <c r="H16" s="47">
        <f>H31</f>
        <v>0</v>
      </c>
      <c r="I16" s="88">
        <f t="shared" ref="I16:I18" si="0">H16/F16</f>
        <v>0</v>
      </c>
      <c r="J16" s="94">
        <v>0</v>
      </c>
      <c r="K16" s="52">
        <f t="shared" ref="K16:K18" si="1">SUM(1/F16)*J16</f>
        <v>0</v>
      </c>
    </row>
    <row r="17" spans="1:15" ht="17.100000000000001" thickBot="1">
      <c r="A17" s="89" t="s">
        <v>52</v>
      </c>
      <c r="B17" s="82"/>
      <c r="C17" s="82"/>
      <c r="E17" s="51" t="s">
        <v>38</v>
      </c>
      <c r="F17" s="46">
        <v>250</v>
      </c>
      <c r="G17" s="46" t="s">
        <v>53</v>
      </c>
      <c r="H17" s="47">
        <f>H31</f>
        <v>0</v>
      </c>
      <c r="I17" s="88">
        <f t="shared" si="0"/>
        <v>0</v>
      </c>
      <c r="J17" s="94">
        <v>0</v>
      </c>
      <c r="K17" s="52">
        <f t="shared" si="1"/>
        <v>0</v>
      </c>
      <c r="N17" s="19" t="s">
        <v>54</v>
      </c>
    </row>
    <row r="18" spans="1:15" ht="15.95">
      <c r="A18" s="90" t="s">
        <v>55</v>
      </c>
      <c r="B18" s="82"/>
      <c r="C18" s="82"/>
      <c r="E18" s="51" t="s">
        <v>56</v>
      </c>
      <c r="F18" s="46">
        <v>50</v>
      </c>
      <c r="G18" s="46" t="s">
        <v>57</v>
      </c>
      <c r="H18" s="47">
        <f>H31</f>
        <v>0</v>
      </c>
      <c r="I18" s="88">
        <f t="shared" si="0"/>
        <v>0</v>
      </c>
      <c r="J18" s="94">
        <v>0</v>
      </c>
      <c r="K18" s="52">
        <f t="shared" si="1"/>
        <v>0</v>
      </c>
      <c r="M18" s="21" t="s">
        <v>19</v>
      </c>
      <c r="N18" s="31">
        <f>SUM(N7*J7)</f>
        <v>0</v>
      </c>
    </row>
    <row r="19" spans="1:15" ht="15.95">
      <c r="A19" s="90" t="s">
        <v>58</v>
      </c>
      <c r="B19" s="82"/>
      <c r="C19" s="82"/>
      <c r="E19" s="51"/>
      <c r="F19" s="46"/>
      <c r="G19" s="46"/>
      <c r="H19" s="47"/>
      <c r="I19" s="88"/>
      <c r="J19" s="94"/>
      <c r="K19" s="48"/>
      <c r="M19" s="24" t="s">
        <v>24</v>
      </c>
      <c r="N19" s="31">
        <f>SUM(N8*J8)</f>
        <v>0</v>
      </c>
    </row>
    <row r="20" spans="1:15" ht="15.95">
      <c r="A20" s="90" t="s">
        <v>59</v>
      </c>
      <c r="B20" s="82"/>
      <c r="C20" s="82"/>
      <c r="E20" s="55" t="s">
        <v>60</v>
      </c>
      <c r="F20" s="46"/>
      <c r="G20" s="46"/>
      <c r="H20" s="47"/>
      <c r="I20" s="88"/>
      <c r="J20" s="94"/>
      <c r="K20" s="48"/>
      <c r="M20" s="7" t="s">
        <v>29</v>
      </c>
      <c r="N20" s="32">
        <f>SUM(N9*J9)</f>
        <v>0</v>
      </c>
    </row>
    <row r="21" spans="1:15" ht="15.95">
      <c r="A21" s="90" t="s">
        <v>61</v>
      </c>
      <c r="B21" s="82"/>
      <c r="C21" s="82"/>
      <c r="E21" s="51" t="s">
        <v>62</v>
      </c>
      <c r="F21" s="46">
        <v>125</v>
      </c>
      <c r="G21" s="46" t="s">
        <v>39</v>
      </c>
      <c r="H21" s="47">
        <f>H31</f>
        <v>0</v>
      </c>
      <c r="I21" s="88">
        <f>H21/F21</f>
        <v>0</v>
      </c>
      <c r="J21" s="94">
        <v>0</v>
      </c>
      <c r="K21" s="40">
        <f>SUM(1/F21)*J21</f>
        <v>0</v>
      </c>
      <c r="M21" s="7" t="s">
        <v>32</v>
      </c>
      <c r="N21" s="32">
        <f>SUM(N10*J12)</f>
        <v>0</v>
      </c>
    </row>
    <row r="22" spans="1:15" ht="15.95">
      <c r="A22" s="90" t="s">
        <v>63</v>
      </c>
      <c r="B22" s="82"/>
      <c r="C22" s="82"/>
      <c r="D22" s="1"/>
      <c r="E22" s="51" t="s">
        <v>42</v>
      </c>
      <c r="F22" s="46">
        <v>125</v>
      </c>
      <c r="G22" s="46" t="s">
        <v>43</v>
      </c>
      <c r="H22" s="47">
        <f>H31</f>
        <v>0</v>
      </c>
      <c r="I22" s="88">
        <f>H22/F22</f>
        <v>0</v>
      </c>
      <c r="J22" s="94">
        <v>0</v>
      </c>
      <c r="K22" s="40">
        <f>SUM(1/F22)*J22</f>
        <v>0</v>
      </c>
      <c r="M22" s="7" t="s">
        <v>35</v>
      </c>
      <c r="N22" s="32">
        <f>SUM(N11*J13)</f>
        <v>0</v>
      </c>
    </row>
    <row r="23" spans="1:15" ht="15.95" customHeight="1">
      <c r="A23" s="91" t="s">
        <v>64</v>
      </c>
      <c r="B23" s="82"/>
      <c r="C23" s="82"/>
      <c r="E23" s="54"/>
      <c r="F23" s="6"/>
      <c r="G23" s="6"/>
      <c r="H23" s="6"/>
      <c r="I23" s="6"/>
      <c r="J23" s="93"/>
      <c r="K23" s="42"/>
      <c r="M23" s="7" t="s">
        <v>40</v>
      </c>
      <c r="N23" s="32">
        <f>SUM(N12*J16)</f>
        <v>0</v>
      </c>
    </row>
    <row r="24" spans="1:15" ht="14.1">
      <c r="B24" s="100"/>
      <c r="C24" s="100"/>
      <c r="E24" s="55" t="s">
        <v>65</v>
      </c>
      <c r="F24" s="6"/>
      <c r="G24" s="6"/>
      <c r="H24" s="6"/>
      <c r="I24" s="41"/>
      <c r="J24" s="93"/>
      <c r="K24" s="42"/>
      <c r="L24" s="9"/>
      <c r="M24" s="7" t="s">
        <v>44</v>
      </c>
      <c r="N24" s="32">
        <f>SUM(N13*J18)</f>
        <v>0</v>
      </c>
    </row>
    <row r="25" spans="1:15" ht="14.45" customHeight="1" thickBot="1">
      <c r="B25" s="1"/>
      <c r="C25" s="1"/>
      <c r="E25" s="51" t="s">
        <v>62</v>
      </c>
      <c r="F25" s="46">
        <v>175</v>
      </c>
      <c r="G25" s="46" t="s">
        <v>39</v>
      </c>
      <c r="H25" s="47">
        <f>H31</f>
        <v>0</v>
      </c>
      <c r="I25" s="37">
        <f>H25/F25</f>
        <v>0</v>
      </c>
      <c r="J25" s="94">
        <v>0</v>
      </c>
      <c r="K25" s="40">
        <f>SUM(1/F25)*J25</f>
        <v>0</v>
      </c>
      <c r="M25" s="14" t="s">
        <v>66</v>
      </c>
      <c r="N25" s="33">
        <f>SUM(J29*N14)</f>
        <v>0</v>
      </c>
    </row>
    <row r="26" spans="1:15" ht="14.1" thickBot="1">
      <c r="B26" s="1"/>
      <c r="C26" s="1"/>
      <c r="E26" s="51" t="s">
        <v>42</v>
      </c>
      <c r="F26" s="46">
        <v>175</v>
      </c>
      <c r="G26" s="46" t="s">
        <v>43</v>
      </c>
      <c r="H26" s="47">
        <f>H31</f>
        <v>0</v>
      </c>
      <c r="I26" s="37">
        <f>H26/F26</f>
        <v>0</v>
      </c>
      <c r="J26" s="94">
        <v>0</v>
      </c>
      <c r="K26" s="40">
        <f>SUM(1/F26)*J26</f>
        <v>0</v>
      </c>
      <c r="M26" s="34" t="s">
        <v>67</v>
      </c>
      <c r="N26" s="35">
        <f>SUM(N18:N25)</f>
        <v>0</v>
      </c>
    </row>
    <row r="27" spans="1:15" ht="18" customHeight="1">
      <c r="B27" s="1"/>
      <c r="C27" s="1"/>
      <c r="E27" s="54"/>
      <c r="F27" s="6"/>
      <c r="G27" s="6"/>
      <c r="H27" s="6"/>
      <c r="I27" s="84"/>
      <c r="J27" s="93"/>
      <c r="K27" s="42"/>
      <c r="M27" s="99" t="s">
        <v>68</v>
      </c>
      <c r="N27" s="99"/>
    </row>
    <row r="28" spans="1:15" ht="14.1">
      <c r="B28" s="1"/>
      <c r="C28" s="1"/>
      <c r="E28" s="55" t="s">
        <v>69</v>
      </c>
      <c r="F28" s="6"/>
      <c r="G28" s="6"/>
      <c r="H28" s="6"/>
      <c r="I28" s="41"/>
      <c r="J28" s="93"/>
      <c r="K28" s="42"/>
    </row>
    <row r="29" spans="1:15">
      <c r="B29" s="1"/>
      <c r="C29" s="1"/>
      <c r="D29" s="1"/>
      <c r="E29" s="51" t="s">
        <v>70</v>
      </c>
      <c r="F29" s="46">
        <v>125</v>
      </c>
      <c r="G29" s="46" t="s">
        <v>43</v>
      </c>
      <c r="H29" s="47">
        <f>H31</f>
        <v>0</v>
      </c>
      <c r="I29" s="37">
        <f>H29/F29</f>
        <v>0</v>
      </c>
      <c r="J29" s="94">
        <v>0</v>
      </c>
      <c r="K29" s="40">
        <f>SUM(1/F29)*J29</f>
        <v>0</v>
      </c>
      <c r="O29" s="98"/>
    </row>
    <row r="30" spans="1:15" ht="18.95" thickBot="1">
      <c r="B30" s="69"/>
      <c r="C30" s="69"/>
      <c r="D30" s="1"/>
      <c r="E30" s="54"/>
      <c r="F30" s="6"/>
      <c r="G30" s="6"/>
      <c r="H30" s="71"/>
      <c r="I30" s="41"/>
      <c r="J30" s="85"/>
      <c r="K30" s="8"/>
    </row>
    <row r="31" spans="1:15" ht="18.95" thickBot="1">
      <c r="A31" s="68"/>
      <c r="B31" s="69"/>
      <c r="C31" s="69"/>
      <c r="D31" s="69"/>
      <c r="E31" s="111" t="s">
        <v>71</v>
      </c>
      <c r="F31" s="112"/>
      <c r="G31" s="113"/>
      <c r="H31" s="83"/>
      <c r="I31" s="15"/>
      <c r="J31" s="86"/>
      <c r="K31" s="16">
        <f>SUM(K7:K29)</f>
        <v>0</v>
      </c>
    </row>
    <row r="32" spans="1:15" ht="18" hidden="1">
      <c r="A32" s="68"/>
      <c r="B32" s="69"/>
      <c r="C32" s="69"/>
      <c r="D32" s="69"/>
      <c r="E32" s="110" t="s">
        <v>72</v>
      </c>
      <c r="F32" s="110"/>
      <c r="G32" s="110"/>
      <c r="H32" s="110"/>
      <c r="I32" s="110"/>
      <c r="J32" s="110"/>
      <c r="K32" s="110"/>
    </row>
    <row r="33" spans="1:16" ht="18">
      <c r="D33" s="69"/>
      <c r="E33" s="116" t="s">
        <v>73</v>
      </c>
      <c r="F33" s="116"/>
      <c r="G33" s="116"/>
      <c r="H33" s="116"/>
      <c r="I33" s="116"/>
      <c r="J33" s="116"/>
      <c r="K33" s="116"/>
    </row>
    <row r="34" spans="1:16" ht="18">
      <c r="E34" s="9"/>
      <c r="F34" s="9"/>
      <c r="G34" s="9"/>
      <c r="H34" s="9"/>
      <c r="M34" s="73" t="s">
        <v>74</v>
      </c>
      <c r="N34" s="69"/>
      <c r="O34" s="13"/>
      <c r="P34" s="69"/>
    </row>
    <row r="35" spans="1:16" ht="18.95" thickBot="1">
      <c r="E35" s="72"/>
      <c r="F35" s="72"/>
      <c r="G35" s="72"/>
      <c r="H35" s="72"/>
      <c r="I35" s="72"/>
      <c r="J35" s="72"/>
      <c r="K35" s="72"/>
      <c r="M35" s="97" t="s">
        <v>75</v>
      </c>
      <c r="N35" s="69"/>
      <c r="O35" s="69"/>
      <c r="P35" s="69"/>
    </row>
    <row r="36" spans="1:16" ht="18.95">
      <c r="E36" s="114" t="s">
        <v>76</v>
      </c>
      <c r="F36" s="117"/>
      <c r="G36" s="117"/>
      <c r="H36" s="117"/>
      <c r="I36" s="117"/>
      <c r="J36" s="117"/>
      <c r="K36" s="80"/>
      <c r="M36" s="97" t="s">
        <v>77</v>
      </c>
      <c r="N36" s="69"/>
      <c r="O36" s="69"/>
      <c r="P36" s="69"/>
    </row>
    <row r="37" spans="1:16" ht="18.95">
      <c r="E37" s="118"/>
      <c r="F37" s="119"/>
      <c r="G37" s="119"/>
      <c r="H37" s="119"/>
      <c r="I37" s="119"/>
      <c r="J37" s="119"/>
      <c r="K37" s="76"/>
      <c r="M37" s="97" t="s">
        <v>78</v>
      </c>
      <c r="N37" s="69"/>
      <c r="O37" s="69"/>
      <c r="P37" s="70"/>
    </row>
    <row r="38" spans="1:16" ht="18.95">
      <c r="E38" s="95" t="s">
        <v>79</v>
      </c>
      <c r="F38" s="70"/>
      <c r="G38" s="70"/>
      <c r="H38" s="70"/>
      <c r="I38" s="70"/>
      <c r="J38" s="75"/>
      <c r="K38" s="76"/>
      <c r="L38" s="13"/>
      <c r="M38" s="74" t="s">
        <v>64</v>
      </c>
      <c r="N38" s="69"/>
      <c r="O38" s="69"/>
      <c r="P38" s="70"/>
    </row>
    <row r="39" spans="1:16" ht="18.95">
      <c r="E39" s="95" t="s">
        <v>80</v>
      </c>
      <c r="F39" s="70"/>
      <c r="G39" s="70"/>
      <c r="H39" s="70"/>
      <c r="I39" s="70"/>
      <c r="J39" s="75"/>
      <c r="K39" s="76"/>
      <c r="M39" s="97" t="s">
        <v>81</v>
      </c>
      <c r="N39" s="69"/>
      <c r="O39" s="69"/>
      <c r="P39" s="70"/>
    </row>
    <row r="40" spans="1:16" ht="18.95">
      <c r="A40" s="70"/>
      <c r="B40" s="69"/>
      <c r="C40" s="69"/>
      <c r="E40" s="96" t="s">
        <v>82</v>
      </c>
      <c r="F40" s="70"/>
      <c r="G40" s="70"/>
      <c r="H40" s="70"/>
      <c r="I40" s="70"/>
      <c r="J40" s="69"/>
      <c r="K40" s="76"/>
      <c r="L40" s="13"/>
      <c r="O40" s="69"/>
      <c r="P40" s="70"/>
    </row>
    <row r="41" spans="1:16" ht="18.95">
      <c r="A41" s="70"/>
      <c r="B41" s="70"/>
      <c r="C41" s="70"/>
      <c r="D41" s="70"/>
      <c r="E41" s="95" t="s">
        <v>83</v>
      </c>
      <c r="F41" s="70"/>
      <c r="G41" s="70"/>
      <c r="H41" s="75"/>
      <c r="I41" s="75"/>
      <c r="J41" s="75"/>
      <c r="K41" s="76"/>
      <c r="O41" s="69"/>
    </row>
    <row r="42" spans="1:16" ht="18.95">
      <c r="A42" s="61"/>
      <c r="B42" s="1"/>
      <c r="D42" s="69"/>
      <c r="E42" s="95" t="s">
        <v>84</v>
      </c>
      <c r="F42" s="70"/>
      <c r="G42" s="70"/>
      <c r="H42" s="70"/>
      <c r="I42" s="70"/>
      <c r="J42" s="70"/>
      <c r="K42" s="76"/>
    </row>
    <row r="43" spans="1:16" ht="20.100000000000001" thickBot="1">
      <c r="A43" s="61"/>
      <c r="E43" s="77"/>
      <c r="F43" s="78"/>
      <c r="G43" s="78"/>
      <c r="H43" s="79"/>
      <c r="I43" s="79"/>
      <c r="J43" s="78"/>
      <c r="K43" s="81"/>
      <c r="L43" s="13"/>
      <c r="M43" s="13"/>
      <c r="N43" s="13"/>
    </row>
    <row r="44" spans="1:16" ht="18.95">
      <c r="A44" s="60"/>
      <c r="E44" s="75"/>
      <c r="F44" s="75"/>
      <c r="G44" s="70"/>
      <c r="H44" s="70"/>
      <c r="I44" s="75"/>
      <c r="J44" s="70"/>
      <c r="K44" s="69"/>
      <c r="L44" s="13"/>
      <c r="M44" s="13"/>
      <c r="N44" s="13"/>
    </row>
    <row r="45" spans="1:16" ht="14.1">
      <c r="A45" s="60"/>
      <c r="E45" s="61"/>
      <c r="F45" s="59"/>
      <c r="G45" s="20"/>
      <c r="H45" s="20"/>
      <c r="I45" s="61"/>
      <c r="J45" s="61"/>
      <c r="K45" s="20"/>
      <c r="M45" s="13"/>
      <c r="N45" s="100"/>
    </row>
    <row r="46" spans="1:16" ht="14.1">
      <c r="A46" s="63"/>
      <c r="E46" s="67"/>
      <c r="F46" s="65"/>
      <c r="G46" s="20"/>
      <c r="H46" s="20"/>
      <c r="I46" s="66"/>
      <c r="J46" s="61"/>
      <c r="M46" s="13"/>
      <c r="N46" s="100"/>
    </row>
    <row r="47" spans="1:16" ht="14.1">
      <c r="A47" s="63"/>
      <c r="E47" s="61"/>
      <c r="F47" s="67"/>
      <c r="G47" s="20"/>
      <c r="H47" s="61"/>
      <c r="I47" s="61"/>
      <c r="J47" s="61"/>
      <c r="K47" s="100"/>
    </row>
    <row r="48" spans="1:16" ht="14.1">
      <c r="A48" s="63"/>
      <c r="B48" s="13"/>
      <c r="G48" s="13"/>
      <c r="H48" s="100"/>
      <c r="I48" s="1"/>
      <c r="J48" s="100"/>
      <c r="K48" s="100"/>
    </row>
    <row r="49" spans="1:11" ht="14.1">
      <c r="A49" s="64"/>
      <c r="E49" s="1"/>
      <c r="F49" s="1"/>
      <c r="G49" s="1"/>
      <c r="H49" s="100"/>
      <c r="I49" s="100"/>
      <c r="J49" s="100"/>
      <c r="K49" s="100"/>
    </row>
    <row r="50" spans="1:11" ht="14.1">
      <c r="A50" s="62"/>
      <c r="D50" s="59"/>
      <c r="K50" s="13"/>
    </row>
    <row r="51" spans="1:11" ht="14.1">
      <c r="A51" s="61"/>
      <c r="B51" s="13"/>
      <c r="C51" s="13"/>
      <c r="D51" s="59"/>
      <c r="E51" s="13"/>
      <c r="K51" s="58"/>
    </row>
    <row r="52" spans="1:11" ht="14.1">
      <c r="D52" s="20"/>
      <c r="K52" s="58"/>
    </row>
    <row r="53" spans="1:11">
      <c r="H53" s="13"/>
      <c r="I53" s="13"/>
      <c r="K53" s="58"/>
    </row>
    <row r="54" spans="1:11">
      <c r="E54" s="13"/>
      <c r="F54" s="13"/>
      <c r="I54" s="13"/>
    </row>
  </sheetData>
  <mergeCells count="10">
    <mergeCell ref="E32:K32"/>
    <mergeCell ref="E31:G31"/>
    <mergeCell ref="E36:J37"/>
    <mergeCell ref="A1:H1"/>
    <mergeCell ref="E33:K33"/>
    <mergeCell ref="M15:O15"/>
    <mergeCell ref="A6:C7"/>
    <mergeCell ref="F4:G4"/>
    <mergeCell ref="F5:G5"/>
    <mergeCell ref="I1:P1"/>
  </mergeCells>
  <phoneticPr fontId="9"/>
  <hyperlinks>
    <hyperlink ref="M38" r:id="rId1" xr:uid="{00000000-0004-0000-0000-000000000000}"/>
    <hyperlink ref="A23" r:id="rId2" xr:uid="{00000000-0004-0000-0000-000001000000}"/>
  </hyperlinks>
  <printOptions horizontalCentered="1"/>
  <pageMargins left="0.25" right="0.25" top="1.25" bottom="0.25" header="0" footer="0"/>
  <pageSetup scale="70" orientation="landscape" horizontalDpi="4294967292" verticalDpi="4294967292" r:id="rId3"/>
  <headerFooter alignWithMargins="0">
    <oddFooter>&amp;R&amp;"Times New Roman,Regular"&amp;12ALXMaterialTemplate 8/12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95"/>
  <cols>
    <col min="1" max="256" width="11" customWidth="1"/>
  </cols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95"/>
  <cols>
    <col min="1" max="256" width="11" customWidth="1"/>
  </cols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5" ma:contentTypeDescription="Create a new document." ma:contentTypeScope="" ma:versionID="91f8645a65b73ff1df268efd9a88290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749f414063fd0225c30f6cd0e7e1207f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595FE-9B6E-4F2C-8872-CF98DB061360}"/>
</file>

<file path=customXml/itemProps2.xml><?xml version="1.0" encoding="utf-8"?>
<ds:datastoreItem xmlns:ds="http://schemas.openxmlformats.org/officeDocument/2006/customXml" ds:itemID="{1AA82355-001F-47C5-9D56-362FC251B3B6}"/>
</file>

<file path=customXml/itemProps3.xml><?xml version="1.0" encoding="utf-8"?>
<ds:datastoreItem xmlns:ds="http://schemas.openxmlformats.org/officeDocument/2006/customXml" ds:itemID="{FE78A181-B43A-41C6-A74B-B7D65AE68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1998-12-10T19:24:37Z</dcterms:created>
  <dcterms:modified xsi:type="dcterms:W3CDTF">2024-08-22T19:19:06Z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