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vinceoutlaw/Downloads/texture-crete-material-templates/"/>
    </mc:Choice>
  </mc:AlternateContent>
  <xr:revisionPtr revIDLastSave="0" documentId="13_ncr:1_{4C99BBFA-E4EC-0D4A-85B4-346DEB1C2EE3}" xr6:coauthVersionLast="47" xr6:coauthVersionMax="47" xr10:uidLastSave="{00000000-0000-0000-0000-000000000000}"/>
  <bookViews>
    <workbookView xWindow="-20" yWindow="500" windowWidth="28800" windowHeight="16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21" i="1" s="1"/>
  <c r="H8" i="1"/>
  <c r="I8" i="1" s="1"/>
  <c r="N7" i="1" s="1"/>
  <c r="N17" i="1" s="1"/>
  <c r="H12" i="1"/>
  <c r="I12" i="1" s="1"/>
  <c r="N10" i="1" s="1"/>
  <c r="N20" i="1" s="1"/>
  <c r="H16" i="1"/>
  <c r="I16" i="1" s="1"/>
  <c r="H11" i="1"/>
  <c r="I11" i="1" s="1"/>
  <c r="N8" i="1" s="1"/>
  <c r="N18" i="1" s="1"/>
  <c r="H15" i="1"/>
  <c r="I15" i="1" s="1"/>
  <c r="N9" i="1" s="1"/>
  <c r="N19" i="1" s="1"/>
  <c r="H19" i="1"/>
  <c r="I19" i="1" s="1"/>
  <c r="H22" i="1"/>
  <c r="I22" i="1" s="1"/>
  <c r="N12" i="1" s="1"/>
  <c r="N22" i="1" s="1"/>
  <c r="K8" i="1"/>
  <c r="K11" i="1"/>
  <c r="K12" i="1"/>
  <c r="K15" i="1"/>
  <c r="K16" i="1"/>
  <c r="K19" i="1"/>
  <c r="K22" i="1"/>
  <c r="N24" i="1" l="1"/>
  <c r="K24" i="1"/>
</calcChain>
</file>

<file path=xl/sharedStrings.xml><?xml version="1.0" encoding="utf-8"?>
<sst xmlns="http://schemas.openxmlformats.org/spreadsheetml/2006/main" count="89" uniqueCount="73">
  <si>
    <t xml:space="preserve"> sq.ft./bag</t>
  </si>
  <si>
    <t>Cost</t>
  </si>
  <si>
    <t xml:space="preserve">Coverage will   </t>
  </si>
  <si>
    <t>Total Material</t>
  </si>
  <si>
    <t>gallons</t>
  </si>
  <si>
    <t>bags</t>
  </si>
  <si>
    <t>Total Costs</t>
  </si>
  <si>
    <t>Total</t>
  </si>
  <si>
    <t>(gal)</t>
  </si>
  <si>
    <t>Template Instructions:</t>
  </si>
  <si>
    <t>unit (gallon, bag etc.)</t>
    <phoneticPr fontId="11"/>
  </si>
  <si>
    <t>are also available on our website.</t>
  </si>
  <si>
    <r>
      <t xml:space="preserve">Step 1: </t>
    </r>
    <r>
      <rPr>
        <sz val="12"/>
        <rFont val="Times New Roman"/>
        <family val="1"/>
      </rPr>
      <t>Enter the total square</t>
    </r>
  </si>
  <si>
    <t>* Coating accessories and system options are not figured into estimates.</t>
  </si>
  <si>
    <t xml:space="preserve">footage of the project at the </t>
  </si>
  <si>
    <r>
      <t xml:space="preserve">Texture-Crete Material Template - </t>
    </r>
    <r>
      <rPr>
        <sz val="22"/>
        <rFont val="Akzidenz Grotesk BE BoldCn"/>
      </rPr>
      <t>Custom Finish</t>
    </r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</si>
  <si>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</si>
  <si>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</si>
  <si>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 xml:space="preserve">for each product in the 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</si>
  <si>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</si>
  <si>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</si>
  <si>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</si>
  <si>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posted </t>
  </si>
  <si>
    <t>on our website. Training videos</t>
  </si>
  <si>
    <t>SC-35X Water-Based Stain</t>
    <phoneticPr fontId="11"/>
  </si>
  <si>
    <t>SC-35X</t>
  </si>
  <si>
    <t>TC-5 Grout Texture Cement</t>
  </si>
  <si>
    <t>for a variety of our systems</t>
  </si>
  <si>
    <t>www.westcoat.com</t>
  </si>
  <si>
    <t>This Sheet to Be Used as Rough Estimate Only</t>
  </si>
  <si>
    <t>Westcoat Specialty Coating Systems</t>
  </si>
  <si>
    <r>
      <t xml:space="preserve">* Quantities and prices are based on single bag/single gallon units. </t>
    </r>
    <r>
      <rPr>
        <sz val="10"/>
        <rFont val="Times"/>
        <family val="1"/>
      </rPr>
      <t>(Unless otherwise stated)</t>
    </r>
  </si>
  <si>
    <t>San Diego,  Ca 92102</t>
  </si>
  <si>
    <t>800-250-4519</t>
  </si>
  <si>
    <t>Fax (619) 262-8606</t>
  </si>
  <si>
    <t>* All coverage rates should be verified and adjusted for each project.</t>
  </si>
  <si>
    <t>Step 1: Total Square Footage</t>
  </si>
  <si>
    <t>Step 2: Cost for</t>
  </si>
  <si>
    <t>Each Product</t>
  </si>
  <si>
    <t>* Contact your local distributor for a price quote, specification sheets and/or dvds.</t>
  </si>
  <si>
    <t>Please Round Up When Ordering</t>
  </si>
  <si>
    <t>Water-Based Stain</t>
  </si>
  <si>
    <t>Primer</t>
  </si>
  <si>
    <t>Grout Coat</t>
  </si>
  <si>
    <t>Texture Skip Trowel</t>
  </si>
  <si>
    <t xml:space="preserve">TC-2 Smooth Texture </t>
  </si>
  <si>
    <t>Sealer</t>
  </si>
  <si>
    <t xml:space="preserve">    Rounding is not reflected in above price</t>
  </si>
  <si>
    <t>WP-81 Cement Modifier</t>
  </si>
  <si>
    <t>SC-70 Acrylic Lacquer Sealer</t>
  </si>
  <si>
    <t>Optional</t>
  </si>
  <si>
    <t>Please read the complete specification guide before ordering material or beginning the job.</t>
  </si>
  <si>
    <t>* We do not guarantee coverages, please allow additional material for waste.</t>
  </si>
  <si>
    <t>vary</t>
  </si>
  <si>
    <t>sq.ft./ gallon</t>
  </si>
  <si>
    <t>TC-2</t>
  </si>
  <si>
    <t>TC-5</t>
  </si>
  <si>
    <t>WP-81</t>
  </si>
  <si>
    <t>SC-70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</si>
  <si>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</si>
  <si>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</si>
  <si>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</si>
  <si>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</si>
  <si>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</si>
  <si>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</si>
  <si>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</si>
  <si>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</si>
  <si>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 xml:space="preserve"> sq.ft./gal</t>
  </si>
  <si>
    <t>* Please note, for the Primer step, this mix is 4 parts water to 1 part WP-81.</t>
  </si>
  <si>
    <t xml:space="preserve">4007 Lockridge Street </t>
  </si>
  <si>
    <t>EC-11 Water-Based Epoxy Primer</t>
  </si>
  <si>
    <t xml:space="preserve"> sq.ft./gal mix</t>
  </si>
  <si>
    <t>EC-11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</si>
</sst>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34">
    <font>
      <sz val="9"/>
      <name val="Geneva"/>
    </font>
    <font>
      <b/>
      <i/>
      <sz val="9"/>
      <name val="Geneva"/>
      <family val="2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b/>
      <i/>
      <u/>
      <sz val="14"/>
      <name val="Times New Roman"/>
      <family val="1"/>
    </font>
    <font>
      <b/>
      <sz val="12"/>
      <color indexed="8"/>
      <name val="Times"/>
      <family val="1"/>
    </font>
    <font>
      <sz val="8"/>
      <name val="Verdana"/>
      <family val="2"/>
    </font>
    <font>
      <b/>
      <i/>
      <sz val="10"/>
      <name val="Times"/>
      <family val="1"/>
    </font>
    <font>
      <sz val="10"/>
      <name val="Times"/>
      <family val="1"/>
    </font>
    <font>
      <b/>
      <i/>
      <u/>
      <sz val="14"/>
      <name val="Times"/>
      <family val="1"/>
    </font>
    <font>
      <sz val="36"/>
      <name val="Cooper Blk BT"/>
    </font>
    <font>
      <sz val="30"/>
      <name val="Akzidenz Grotesk BE BoldCn"/>
    </font>
    <font>
      <b/>
      <sz val="9"/>
      <color indexed="10"/>
      <name val="Times"/>
      <family val="1"/>
    </font>
    <font>
      <b/>
      <u/>
      <sz val="12"/>
      <name val="Times"/>
      <family val="1"/>
    </font>
    <font>
      <u/>
      <sz val="11.25"/>
      <color indexed="12"/>
      <name val="Geneva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i/>
      <sz val="12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"/>
      <family val="1"/>
    </font>
    <font>
      <sz val="14"/>
      <name val="Times New Roman"/>
      <family val="1"/>
    </font>
    <font>
      <u/>
      <sz val="14"/>
      <color indexed="12"/>
      <name val="Times New Roman Bold"/>
    </font>
    <font>
      <sz val="22"/>
      <name val="Akzidenz Grotesk BE BoldCn"/>
    </font>
    <font>
      <sz val="9"/>
      <color indexed="8"/>
      <name val="Times"/>
      <family val="1"/>
    </font>
    <font>
      <b/>
      <u/>
      <sz val="12"/>
      <color indexed="8"/>
      <name val="Times"/>
      <family val="1"/>
    </font>
    <font>
      <sz val="9"/>
      <color indexed="8"/>
      <name val="Genev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165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1" xfId="0" applyBorder="1"/>
    <xf numFmtId="164" fontId="4" fillId="0" borderId="2" xfId="0" applyNumberFormat="1" applyFont="1" applyBorder="1"/>
    <xf numFmtId="0" fontId="0" fillId="0" borderId="2" xfId="0" applyBorder="1"/>
    <xf numFmtId="0" fontId="0" fillId="0" borderId="3" xfId="0" applyBorder="1"/>
    <xf numFmtId="44" fontId="4" fillId="0" borderId="3" xfId="2" applyFont="1" applyBorder="1" applyProtection="1"/>
    <xf numFmtId="0" fontId="4" fillId="0" borderId="0" xfId="0" applyFont="1" applyFill="1" applyBorder="1" applyAlignment="1">
      <alignment horizontal="center"/>
    </xf>
    <xf numFmtId="44" fontId="8" fillId="0" borderId="1" xfId="2" applyFont="1" applyBorder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Border="1" applyAlignment="1"/>
    <xf numFmtId="164" fontId="4" fillId="0" borderId="2" xfId="0" applyNumberFormat="1" applyFont="1" applyBorder="1" applyAlignment="1"/>
    <xf numFmtId="44" fontId="4" fillId="0" borderId="3" xfId="2" applyFont="1" applyBorder="1" applyAlignment="1" applyProtection="1"/>
    <xf numFmtId="165" fontId="0" fillId="0" borderId="0" xfId="0" applyNumberFormat="1"/>
    <xf numFmtId="0" fontId="0" fillId="0" borderId="0" xfId="0" applyFill="1" applyBorder="1" applyAlignment="1">
      <alignment horizontal="left"/>
    </xf>
    <xf numFmtId="0" fontId="4" fillId="0" borderId="0" xfId="0" applyFont="1" applyFill="1" applyBorder="1"/>
    <xf numFmtId="44" fontId="8" fillId="0" borderId="1" xfId="2" applyFont="1" applyBorder="1"/>
    <xf numFmtId="44" fontId="4" fillId="0" borderId="3" xfId="2" applyFont="1" applyBorder="1"/>
    <xf numFmtId="44" fontId="4" fillId="0" borderId="0" xfId="2" applyFont="1" applyBorder="1" applyProtection="1"/>
    <xf numFmtId="0" fontId="1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6" xfId="0" applyBorder="1"/>
    <xf numFmtId="44" fontId="8" fillId="0" borderId="7" xfId="2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44" fontId="4" fillId="0" borderId="12" xfId="2" applyFont="1" applyBorder="1" applyProtection="1"/>
    <xf numFmtId="0" fontId="10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4" fillId="0" borderId="13" xfId="0" applyFont="1" applyBorder="1" applyAlignment="1">
      <alignment horizontal="right"/>
    </xf>
    <xf numFmtId="44" fontId="4" fillId="0" borderId="14" xfId="0" applyNumberFormat="1" applyFont="1" applyBorder="1"/>
    <xf numFmtId="0" fontId="13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/>
    <xf numFmtId="0" fontId="5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4" fillId="0" borderId="1" xfId="0" applyNumberFormat="1" applyFont="1" applyBorder="1" applyAlignment="1"/>
    <xf numFmtId="44" fontId="4" fillId="0" borderId="3" xfId="2" applyFont="1" applyBorder="1" applyAlignment="1"/>
    <xf numFmtId="0" fontId="4" fillId="0" borderId="17" xfId="0" applyFont="1" applyBorder="1"/>
    <xf numFmtId="0" fontId="4" fillId="0" borderId="1" xfId="0" applyFont="1" applyBorder="1"/>
    <xf numFmtId="44" fontId="8" fillId="0" borderId="1" xfId="2" applyFont="1" applyBorder="1" applyAlignment="1" applyProtection="1">
      <protection locked="0"/>
    </xf>
    <xf numFmtId="0" fontId="18" fillId="0" borderId="17" xfId="0" applyFont="1" applyBorder="1" applyAlignment="1">
      <alignment horizontal="left"/>
    </xf>
    <xf numFmtId="0" fontId="0" fillId="0" borderId="18" xfId="0" applyBorder="1"/>
    <xf numFmtId="164" fontId="4" fillId="0" borderId="1" xfId="0" applyNumberFormat="1" applyFont="1" applyBorder="1"/>
    <xf numFmtId="0" fontId="0" fillId="0" borderId="19" xfId="0" applyBorder="1" applyProtection="1"/>
    <xf numFmtId="0" fontId="0" fillId="0" borderId="17" xfId="0" applyBorder="1"/>
    <xf numFmtId="0" fontId="21" fillId="0" borderId="0" xfId="0" applyFont="1" applyBorder="1" applyAlignment="1">
      <alignment horizontal="left" vertical="center"/>
    </xf>
    <xf numFmtId="0" fontId="22" fillId="0" borderId="0" xfId="0" applyFont="1" applyBorder="1"/>
    <xf numFmtId="0" fontId="22" fillId="0" borderId="0" xfId="0" applyFont="1" applyBorder="1" applyAlignment="1">
      <alignment horizontal="left" vertical="center"/>
    </xf>
    <xf numFmtId="0" fontId="23" fillId="0" borderId="0" xfId="3" applyFont="1" applyBorder="1" applyAlignment="1" applyProtection="1">
      <alignment horizontal="left" indent="1"/>
    </xf>
    <xf numFmtId="0" fontId="13" fillId="0" borderId="0" xfId="0" applyFont="1" applyBorder="1"/>
    <xf numFmtId="0" fontId="14" fillId="0" borderId="0" xfId="0" applyFont="1" applyBorder="1"/>
    <xf numFmtId="0" fontId="25" fillId="0" borderId="20" xfId="0" applyFont="1" applyBorder="1"/>
    <xf numFmtId="0" fontId="26" fillId="0" borderId="0" xfId="0" applyFont="1" applyBorder="1"/>
    <xf numFmtId="0" fontId="27" fillId="0" borderId="0" xfId="0" applyFont="1"/>
    <xf numFmtId="0" fontId="25" fillId="0" borderId="21" xfId="0" applyFont="1" applyFill="1" applyBorder="1"/>
    <xf numFmtId="0" fontId="28" fillId="0" borderId="0" xfId="0" applyFont="1" applyBorder="1"/>
    <xf numFmtId="0" fontId="27" fillId="0" borderId="22" xfId="0" applyFont="1" applyFill="1" applyBorder="1" applyAlignment="1">
      <alignment horizontal="left"/>
    </xf>
    <xf numFmtId="0" fontId="25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22" xfId="0" applyFont="1" applyFill="1" applyBorder="1"/>
    <xf numFmtId="0" fontId="27" fillId="0" borderId="0" xfId="0" applyFont="1" applyFill="1" applyBorder="1"/>
    <xf numFmtId="0" fontId="25" fillId="0" borderId="21" xfId="0" applyFont="1" applyBorder="1"/>
    <xf numFmtId="0" fontId="28" fillId="0" borderId="0" xfId="0" applyFont="1" applyFill="1" applyBorder="1" applyAlignment="1">
      <alignment horizontal="left"/>
    </xf>
    <xf numFmtId="0" fontId="29" fillId="0" borderId="0" xfId="3" applyFont="1" applyBorder="1" applyAlignment="1" applyProtection="1"/>
    <xf numFmtId="0" fontId="25" fillId="0" borderId="0" xfId="0" applyFont="1" applyBorder="1"/>
    <xf numFmtId="0" fontId="25" fillId="0" borderId="0" xfId="0" applyFont="1"/>
    <xf numFmtId="0" fontId="27" fillId="0" borderId="23" xfId="0" applyFont="1" applyFill="1" applyBorder="1" applyAlignment="1">
      <alignment horizontal="left"/>
    </xf>
    <xf numFmtId="0" fontId="25" fillId="0" borderId="24" xfId="0" applyFont="1" applyFill="1" applyBorder="1"/>
    <xf numFmtId="0" fontId="27" fillId="0" borderId="24" xfId="0" applyFont="1" applyFill="1" applyBorder="1" applyAlignment="1">
      <alignment horizontal="left"/>
    </xf>
    <xf numFmtId="0" fontId="25" fillId="0" borderId="24" xfId="0" applyFont="1" applyBorder="1"/>
    <xf numFmtId="0" fontId="27" fillId="0" borderId="25" xfId="0" applyFont="1" applyBorder="1"/>
    <xf numFmtId="0" fontId="7" fillId="0" borderId="10" xfId="0" applyFont="1" applyBorder="1" applyAlignment="1">
      <alignment horizontal="right"/>
    </xf>
    <xf numFmtId="164" fontId="8" fillId="0" borderId="26" xfId="1" applyNumberFormat="1" applyFont="1" applyBorder="1" applyProtection="1">
      <protection locked="0"/>
    </xf>
    <xf numFmtId="0" fontId="22" fillId="0" borderId="0" xfId="0" applyFont="1" applyFill="1" applyBorder="1" applyAlignment="1">
      <alignment horizontal="left" vertical="center"/>
    </xf>
    <xf numFmtId="0" fontId="32" fillId="0" borderId="17" xfId="0" applyFont="1" applyBorder="1" applyAlignment="1">
      <alignment horizontal="left"/>
    </xf>
    <xf numFmtId="0" fontId="33" fillId="0" borderId="1" xfId="0" applyFont="1" applyBorder="1"/>
    <xf numFmtId="0" fontId="31" fillId="0" borderId="1" xfId="0" applyFont="1" applyFill="1" applyBorder="1"/>
    <xf numFmtId="0" fontId="31" fillId="0" borderId="1" xfId="0" applyFont="1" applyBorder="1"/>
    <xf numFmtId="0" fontId="31" fillId="0" borderId="17" xfId="0" applyFont="1" applyBorder="1"/>
    <xf numFmtId="0" fontId="33" fillId="0" borderId="17" xfId="0" applyFont="1" applyBorder="1"/>
    <xf numFmtId="0" fontId="15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left"/>
    </xf>
    <xf numFmtId="165" fontId="4" fillId="0" borderId="1" xfId="0" applyNumberFormat="1" applyFont="1" applyBorder="1"/>
    <xf numFmtId="0" fontId="4" fillId="0" borderId="29" xfId="0" applyFont="1" applyBorder="1"/>
    <xf numFmtId="165" fontId="4" fillId="0" borderId="15" xfId="0" applyNumberFormat="1" applyFont="1" applyBorder="1"/>
    <xf numFmtId="0" fontId="4" fillId="0" borderId="16" xfId="0" applyFont="1" applyBorder="1"/>
    <xf numFmtId="0" fontId="4" fillId="0" borderId="3" xfId="0" applyFont="1" applyBorder="1"/>
    <xf numFmtId="0" fontId="31" fillId="0" borderId="30" xfId="0" applyFont="1" applyBorder="1"/>
    <xf numFmtId="165" fontId="4" fillId="0" borderId="11" xfId="0" applyNumberFormat="1" applyFont="1" applyBorder="1"/>
    <xf numFmtId="0" fontId="4" fillId="0" borderId="31" xfId="0" applyFont="1" applyBorder="1"/>
    <xf numFmtId="44" fontId="4" fillId="0" borderId="16" xfId="0" applyNumberFormat="1" applyFont="1" applyBorder="1"/>
    <xf numFmtId="44" fontId="4" fillId="0" borderId="3" xfId="0" applyNumberFormat="1" applyFont="1" applyBorder="1"/>
    <xf numFmtId="44" fontId="4" fillId="0" borderId="31" xfId="0" applyNumberFormat="1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27" xfId="0" applyFont="1" applyFill="1" applyBorder="1" applyAlignment="1">
      <alignment horizontal="left"/>
    </xf>
    <xf numFmtId="0" fontId="25" fillId="0" borderId="28" xfId="0" applyFont="1" applyBorder="1" applyAlignment="1"/>
    <xf numFmtId="0" fontId="25" fillId="0" borderId="22" xfId="0" applyFont="1" applyBorder="1" applyAlignment="1"/>
    <xf numFmtId="0" fontId="25" fillId="0" borderId="0" xfId="0" applyFont="1" applyBorder="1" applyAlignment="1"/>
    <xf numFmtId="0" fontId="15" fillId="0" borderId="0" xfId="0" applyFont="1" applyAlignment="1">
      <alignment horizontal="center" vertical="center"/>
    </xf>
    <xf numFmtId="0" fontId="24" fillId="0" borderId="28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0" fillId="0" borderId="0" xfId="0" applyFont="1" applyBorder="1" applyAlignment="1">
      <alignment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25400</xdr:rowOff>
    </xdr:from>
    <xdr:to>
      <xdr:col>0</xdr:col>
      <xdr:colOff>1841500</xdr:colOff>
      <xdr:row>3</xdr:row>
      <xdr:rowOff>139700</xdr:rowOff>
    </xdr:to>
    <xdr:pic>
      <xdr:nvPicPr>
        <xdr:cNvPr id="1037" name="Picture 3">
          <a:extLst>
            <a:ext uri="{FF2B5EF4-FFF2-40B4-BE49-F238E27FC236}">
              <a16:creationId xmlns:a16="http://schemas.microsoft.com/office/drawing/2014/main" id="{6B35971E-C909-0F4A-986E-86FFE8CC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35000"/>
          <a:ext cx="1574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220980</xdr:colOff>
      <xdr:row>0</xdr:row>
      <xdr:rowOff>596900</xdr:rowOff>
    </xdr:to>
    <xdr:pic>
      <xdr:nvPicPr>
        <xdr:cNvPr id="1038" name="Picture 4" descr="WC® Logo Black.jpg">
          <a:extLst>
            <a:ext uri="{FF2B5EF4-FFF2-40B4-BE49-F238E27FC236}">
              <a16:creationId xmlns:a16="http://schemas.microsoft.com/office/drawing/2014/main" id="{1CE3D867-B3C2-644C-AE6F-4D947AE02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276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zoomScale="125" zoomScaleNormal="125" workbookViewId="0">
      <selection activeCell="E25" sqref="E25:K25"/>
    </sheetView>
  </sheetViews>
  <sheetFormatPr baseColWidth="10" defaultRowHeight="13"/>
  <cols>
    <col min="1" max="1" width="27" customWidth="1"/>
    <col min="2" max="2" width="4.1640625" customWidth="1"/>
    <col min="3" max="3" width="2" hidden="1" customWidth="1"/>
    <col min="4" max="4" width="3.33203125" customWidth="1"/>
    <col min="5" max="5" width="22.1640625" customWidth="1"/>
    <col min="6" max="6" width="5.1640625" customWidth="1"/>
    <col min="7" max="7" width="13.83203125" customWidth="1"/>
    <col min="8" max="8" width="7.1640625" bestFit="1" customWidth="1"/>
    <col min="9" max="9" width="8.83203125" customWidth="1"/>
    <col min="10" max="10" width="20.6640625" customWidth="1"/>
    <col min="11" max="11" width="20.5" bestFit="1" customWidth="1"/>
    <col min="12" max="12" width="5.33203125" customWidth="1"/>
    <col min="13" max="13" width="13.6640625" bestFit="1" customWidth="1"/>
    <col min="14" max="14" width="13.83203125" bestFit="1" customWidth="1"/>
    <col min="15" max="15" width="11.83203125" customWidth="1"/>
  </cols>
  <sheetData>
    <row r="1" spans="1:16" ht="48" customHeight="1">
      <c r="A1" s="118"/>
      <c r="B1" s="118"/>
      <c r="C1" s="118"/>
      <c r="D1" s="118"/>
      <c r="E1" s="118"/>
      <c r="F1" s="118"/>
      <c r="G1" s="118"/>
      <c r="H1" s="112" t="s">
        <v>15</v>
      </c>
      <c r="I1" s="113"/>
      <c r="J1" s="113"/>
      <c r="K1" s="113"/>
      <c r="L1" s="113"/>
      <c r="M1" s="113"/>
      <c r="N1" s="99"/>
      <c r="O1" s="99"/>
    </row>
    <row r="2" spans="1:16" ht="12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6" ht="13" customHeight="1">
      <c r="A3" s="5"/>
      <c r="B3" s="2"/>
      <c r="N3" s="10"/>
    </row>
    <row r="4" spans="1:16" ht="14" customHeight="1" thickBot="1">
      <c r="A4" s="9"/>
      <c r="B4" s="2"/>
      <c r="E4" s="11"/>
      <c r="F4" s="11"/>
      <c r="G4" s="11"/>
      <c r="H4" s="11"/>
      <c r="I4" s="4" t="s">
        <v>64</v>
      </c>
      <c r="J4" s="11"/>
      <c r="K4" s="42" t="s">
        <v>50</v>
      </c>
    </row>
    <row r="5" spans="1:16" ht="16">
      <c r="A5" s="9"/>
      <c r="B5" s="8"/>
      <c r="C5" s="7"/>
      <c r="E5" s="4" t="s">
        <v>59</v>
      </c>
      <c r="F5" s="122" t="s">
        <v>2</v>
      </c>
      <c r="G5" s="122"/>
      <c r="H5" s="4" t="s">
        <v>61</v>
      </c>
      <c r="I5" s="4" t="s">
        <v>65</v>
      </c>
      <c r="J5" s="19" t="s">
        <v>37</v>
      </c>
      <c r="K5" s="4" t="s">
        <v>1</v>
      </c>
      <c r="N5" s="22" t="s">
        <v>3</v>
      </c>
    </row>
    <row r="6" spans="1:16" ht="17" thickBot="1">
      <c r="A6" s="123" t="s">
        <v>9</v>
      </c>
      <c r="B6" s="123"/>
      <c r="C6" s="123"/>
      <c r="E6" s="4" t="s">
        <v>60</v>
      </c>
      <c r="F6" s="122" t="s">
        <v>53</v>
      </c>
      <c r="G6" s="122"/>
      <c r="H6" s="4" t="s">
        <v>62</v>
      </c>
      <c r="I6" s="4" t="s">
        <v>8</v>
      </c>
      <c r="J6" s="43" t="s">
        <v>38</v>
      </c>
      <c r="K6" s="4" t="s">
        <v>63</v>
      </c>
      <c r="N6" s="23" t="s">
        <v>65</v>
      </c>
    </row>
    <row r="7" spans="1:16" ht="14" customHeight="1">
      <c r="A7" s="123"/>
      <c r="B7" s="123"/>
      <c r="C7" s="123"/>
      <c r="E7" s="100" t="s">
        <v>42</v>
      </c>
      <c r="F7" s="51"/>
      <c r="G7" s="51"/>
      <c r="H7" s="51"/>
      <c r="I7" s="51"/>
      <c r="J7" s="52"/>
      <c r="K7" s="53"/>
      <c r="M7" s="102" t="s">
        <v>72</v>
      </c>
      <c r="N7" s="103">
        <f>I8</f>
        <v>3.3333333333333335</v>
      </c>
      <c r="O7" s="104" t="s">
        <v>4</v>
      </c>
    </row>
    <row r="8" spans="1:16" s="7" customFormat="1" ht="13" customHeight="1">
      <c r="A8" s="64" t="s">
        <v>12</v>
      </c>
      <c r="B8" s="65"/>
      <c r="C8" s="65"/>
      <c r="E8" s="56" t="s">
        <v>70</v>
      </c>
      <c r="F8" s="57">
        <v>300</v>
      </c>
      <c r="G8" s="57" t="s">
        <v>71</v>
      </c>
      <c r="H8" s="54">
        <f>H24</f>
        <v>1000</v>
      </c>
      <c r="I8" s="6">
        <f>(H8/F8)</f>
        <v>3.3333333333333335</v>
      </c>
      <c r="J8" s="30">
        <v>0</v>
      </c>
      <c r="K8" s="55">
        <f>SUM(1/F8)*J8</f>
        <v>0</v>
      </c>
      <c r="M8" s="56" t="s">
        <v>56</v>
      </c>
      <c r="N8" s="101">
        <f>SUM(I11)</f>
        <v>5.7142857142857144</v>
      </c>
      <c r="O8" s="105" t="s">
        <v>5</v>
      </c>
    </row>
    <row r="9" spans="1:16" ht="16">
      <c r="A9" s="66" t="s">
        <v>14</v>
      </c>
      <c r="B9" s="65"/>
      <c r="C9" s="65"/>
      <c r="E9" s="56"/>
      <c r="F9" s="57"/>
      <c r="G9" s="57"/>
      <c r="H9" s="54"/>
      <c r="I9" s="6"/>
      <c r="J9" s="58"/>
      <c r="K9" s="26"/>
      <c r="M9" s="56" t="s">
        <v>55</v>
      </c>
      <c r="N9" s="101">
        <f>SUM(I15)</f>
        <v>5.7142857142857144</v>
      </c>
      <c r="O9" s="105" t="s">
        <v>5</v>
      </c>
    </row>
    <row r="10" spans="1:16" ht="16">
      <c r="A10" s="66" t="s">
        <v>16</v>
      </c>
      <c r="B10" s="65"/>
      <c r="C10" s="65"/>
      <c r="E10" s="59" t="s">
        <v>43</v>
      </c>
      <c r="F10" s="57"/>
      <c r="G10" s="57"/>
      <c r="H10" s="25"/>
      <c r="I10" s="6"/>
      <c r="J10" s="58"/>
      <c r="K10" s="26"/>
      <c r="M10" s="97" t="s">
        <v>57</v>
      </c>
      <c r="N10" s="101">
        <f>SUM(I12+I16)</f>
        <v>11.428571428571429</v>
      </c>
      <c r="O10" s="105" t="s">
        <v>4</v>
      </c>
    </row>
    <row r="11" spans="1:16" ht="16">
      <c r="A11" s="64"/>
      <c r="B11" s="65"/>
      <c r="C11" s="65"/>
      <c r="E11" s="97" t="s">
        <v>26</v>
      </c>
      <c r="F11" s="96">
        <v>175</v>
      </c>
      <c r="G11" s="96" t="s">
        <v>0</v>
      </c>
      <c r="H11" s="13">
        <f>H24</f>
        <v>1000</v>
      </c>
      <c r="I11" s="6">
        <f>H11/F11</f>
        <v>5.7142857142857144</v>
      </c>
      <c r="J11" s="30">
        <v>0</v>
      </c>
      <c r="K11" s="31">
        <f>SUM(1/F11)*J11</f>
        <v>0</v>
      </c>
      <c r="M11" s="97" t="s">
        <v>25</v>
      </c>
      <c r="N11" s="101">
        <f>SUM(I19)</f>
        <v>4</v>
      </c>
      <c r="O11" s="105" t="s">
        <v>4</v>
      </c>
      <c r="P11" s="27"/>
    </row>
    <row r="12" spans="1:16" ht="17" thickBot="1">
      <c r="A12" s="64" t="s">
        <v>17</v>
      </c>
      <c r="B12" s="65"/>
      <c r="C12" s="65"/>
      <c r="E12" s="97" t="s">
        <v>48</v>
      </c>
      <c r="F12" s="96">
        <v>175</v>
      </c>
      <c r="G12" s="96" t="s">
        <v>67</v>
      </c>
      <c r="H12" s="13">
        <f>H24</f>
        <v>1000</v>
      </c>
      <c r="I12" s="6">
        <f>H12/F12</f>
        <v>5.7142857142857144</v>
      </c>
      <c r="J12" s="36">
        <v>0</v>
      </c>
      <c r="K12" s="31">
        <f>SUM(1/F12)*J12</f>
        <v>0</v>
      </c>
      <c r="M12" s="106" t="s">
        <v>58</v>
      </c>
      <c r="N12" s="107">
        <f>SUM(I22)</f>
        <v>4</v>
      </c>
      <c r="O12" s="108" t="s">
        <v>4</v>
      </c>
    </row>
    <row r="13" spans="1:16" ht="16">
      <c r="A13" s="66" t="s">
        <v>10</v>
      </c>
      <c r="B13" s="65"/>
      <c r="C13" s="65"/>
      <c r="E13" s="97"/>
      <c r="F13" s="96"/>
      <c r="G13" s="96"/>
      <c r="H13" s="13"/>
      <c r="I13" s="6"/>
      <c r="J13" s="18"/>
      <c r="K13" s="16"/>
      <c r="M13" s="2"/>
      <c r="N13" s="44" t="s">
        <v>40</v>
      </c>
      <c r="O13" s="2"/>
    </row>
    <row r="14" spans="1:16" ht="16">
      <c r="A14" s="66" t="s">
        <v>18</v>
      </c>
      <c r="B14" s="65"/>
      <c r="C14" s="65"/>
      <c r="E14" s="93" t="s">
        <v>44</v>
      </c>
      <c r="F14" s="94"/>
      <c r="G14" s="94"/>
      <c r="H14" s="35"/>
      <c r="I14" s="12"/>
      <c r="J14" s="12"/>
      <c r="K14" s="15"/>
      <c r="O14" s="33"/>
    </row>
    <row r="15" spans="1:16" ht="17" thickBot="1">
      <c r="A15" s="92" t="s">
        <v>19</v>
      </c>
      <c r="B15" s="65"/>
      <c r="C15" s="65"/>
      <c r="E15" s="97" t="s">
        <v>45</v>
      </c>
      <c r="F15" s="96">
        <v>175</v>
      </c>
      <c r="G15" s="96" t="s">
        <v>0</v>
      </c>
      <c r="H15" s="13">
        <f>(H24)</f>
        <v>1000</v>
      </c>
      <c r="I15" s="6">
        <f>H15/F15</f>
        <v>5.7142857142857144</v>
      </c>
      <c r="J15" s="30">
        <v>0</v>
      </c>
      <c r="K15" s="16">
        <f>SUM(1/F15)*J15</f>
        <v>0</v>
      </c>
      <c r="N15" s="4"/>
    </row>
    <row r="16" spans="1:16" ht="17" thickBot="1">
      <c r="B16" s="65"/>
      <c r="C16" s="65"/>
      <c r="E16" s="97" t="s">
        <v>48</v>
      </c>
      <c r="F16" s="96">
        <v>175</v>
      </c>
      <c r="G16" s="96" t="s">
        <v>67</v>
      </c>
      <c r="H16" s="13">
        <f>(H24)</f>
        <v>1000</v>
      </c>
      <c r="I16" s="6">
        <f>H16/F16</f>
        <v>5.7142857142857144</v>
      </c>
      <c r="J16" s="36">
        <v>0</v>
      </c>
      <c r="K16" s="16">
        <f>SUM(1/F16)*J16</f>
        <v>0</v>
      </c>
      <c r="N16" s="22" t="s">
        <v>6</v>
      </c>
      <c r="P16" s="27"/>
    </row>
    <row r="17" spans="1:15" ht="16">
      <c r="A17" s="64" t="s">
        <v>20</v>
      </c>
      <c r="B17" s="65"/>
      <c r="C17" s="65"/>
      <c r="E17" s="98"/>
      <c r="F17" s="94"/>
      <c r="G17" s="94"/>
      <c r="H17" s="14"/>
      <c r="I17" s="12"/>
      <c r="J17" s="12"/>
      <c r="K17" s="15"/>
      <c r="M17" s="102" t="s">
        <v>72</v>
      </c>
      <c r="N17" s="109">
        <f>SUM(N7*J8)</f>
        <v>0</v>
      </c>
    </row>
    <row r="18" spans="1:15" ht="16">
      <c r="A18" s="66" t="s">
        <v>21</v>
      </c>
      <c r="B18" s="65"/>
      <c r="C18" s="65"/>
      <c r="E18" s="93" t="s">
        <v>41</v>
      </c>
      <c r="F18" s="94"/>
      <c r="G18" s="94"/>
      <c r="H18" s="12"/>
      <c r="I18" s="12"/>
      <c r="J18" s="12"/>
      <c r="K18" s="15"/>
      <c r="M18" s="56" t="s">
        <v>56</v>
      </c>
      <c r="N18" s="110">
        <f>SUM(N8*J11)</f>
        <v>0</v>
      </c>
      <c r="O18" s="1"/>
    </row>
    <row r="19" spans="1:15" ht="16">
      <c r="A19" s="66" t="s">
        <v>22</v>
      </c>
      <c r="B19" s="65"/>
      <c r="C19" s="65"/>
      <c r="E19" s="97" t="s">
        <v>24</v>
      </c>
      <c r="F19" s="95">
        <v>250</v>
      </c>
      <c r="G19" s="96" t="s">
        <v>54</v>
      </c>
      <c r="H19" s="61">
        <f>H24</f>
        <v>1000</v>
      </c>
      <c r="I19" s="6">
        <f>H19/F19</f>
        <v>4</v>
      </c>
      <c r="J19" s="30">
        <v>0</v>
      </c>
      <c r="K19" s="16">
        <f>SUM(1/F19)*J19</f>
        <v>0</v>
      </c>
      <c r="M19" s="56" t="s">
        <v>55</v>
      </c>
      <c r="N19" s="110">
        <f>SUM(N9*J15)</f>
        <v>0</v>
      </c>
      <c r="O19" s="1"/>
    </row>
    <row r="20" spans="1:15" ht="16">
      <c r="A20" s="66" t="s">
        <v>23</v>
      </c>
      <c r="B20" s="65"/>
      <c r="C20" s="65"/>
      <c r="E20" s="98"/>
      <c r="F20" s="94"/>
      <c r="G20" s="94"/>
      <c r="H20" s="12"/>
      <c r="I20" s="12"/>
      <c r="J20" s="12"/>
      <c r="K20" s="15"/>
      <c r="M20" s="56" t="s">
        <v>57</v>
      </c>
      <c r="N20" s="110">
        <f>SUM(N10*J16)</f>
        <v>0</v>
      </c>
    </row>
    <row r="21" spans="1:15" ht="16">
      <c r="A21" s="66" t="s">
        <v>27</v>
      </c>
      <c r="B21" s="65"/>
      <c r="C21" s="65"/>
      <c r="E21" s="59" t="s">
        <v>46</v>
      </c>
      <c r="F21" s="12"/>
      <c r="G21" s="12"/>
      <c r="H21" s="12"/>
      <c r="I21" s="12"/>
      <c r="J21" s="12"/>
      <c r="K21" s="15"/>
      <c r="M21" s="97" t="s">
        <v>25</v>
      </c>
      <c r="N21" s="110">
        <f>SUM(N11*J19)</f>
        <v>0</v>
      </c>
      <c r="O21" s="24"/>
    </row>
    <row r="22" spans="1:15" ht="17" thickBot="1">
      <c r="A22" s="66" t="s">
        <v>11</v>
      </c>
      <c r="B22" s="65"/>
      <c r="C22" s="65"/>
      <c r="E22" s="37" t="s">
        <v>49</v>
      </c>
      <c r="F22" s="57">
        <v>250</v>
      </c>
      <c r="G22" s="57" t="s">
        <v>67</v>
      </c>
      <c r="H22" s="61">
        <f>(H24)</f>
        <v>1000</v>
      </c>
      <c r="I22" s="6">
        <f>H22/F22</f>
        <v>4</v>
      </c>
      <c r="J22" s="30">
        <v>0</v>
      </c>
      <c r="K22" s="16">
        <f>SUM(1/F22)*J22</f>
        <v>0</v>
      </c>
      <c r="M22" s="106" t="s">
        <v>58</v>
      </c>
      <c r="N22" s="111">
        <f>SUM(N12*J22)</f>
        <v>0</v>
      </c>
    </row>
    <row r="23" spans="1:15" ht="17" thickBot="1">
      <c r="A23" s="67" t="s">
        <v>28</v>
      </c>
      <c r="B23" s="65"/>
      <c r="C23" s="65"/>
      <c r="E23" s="63"/>
      <c r="F23" s="12"/>
      <c r="G23" s="60"/>
      <c r="H23" s="60"/>
      <c r="I23" s="60"/>
      <c r="J23" s="60"/>
      <c r="K23" s="62"/>
    </row>
    <row r="24" spans="1:15" ht="17" thickBot="1">
      <c r="A24" s="50"/>
      <c r="B24" s="2"/>
      <c r="C24" s="2"/>
      <c r="E24" s="38"/>
      <c r="F24" s="39"/>
      <c r="G24" s="90" t="s">
        <v>36</v>
      </c>
      <c r="H24" s="91">
        <v>1000</v>
      </c>
      <c r="I24" s="39" t="s">
        <v>66</v>
      </c>
      <c r="J24" s="40"/>
      <c r="K24" s="41">
        <f>SUM(K8:K22)</f>
        <v>0</v>
      </c>
      <c r="M24" s="46" t="s">
        <v>7</v>
      </c>
      <c r="N24" s="47">
        <f>SUM(N17:N22)</f>
        <v>0</v>
      </c>
    </row>
    <row r="25" spans="1:15" ht="16">
      <c r="A25" s="49"/>
      <c r="B25" s="2"/>
      <c r="C25" s="2"/>
      <c r="D25" s="3"/>
      <c r="E25" s="119" t="s">
        <v>51</v>
      </c>
      <c r="F25" s="119"/>
      <c r="G25" s="119"/>
      <c r="H25" s="120"/>
      <c r="I25" s="119"/>
      <c r="J25" s="119"/>
      <c r="K25" s="119"/>
      <c r="N25" s="45" t="s">
        <v>47</v>
      </c>
    </row>
    <row r="26" spans="1:15">
      <c r="A26" s="9"/>
      <c r="L26" s="1"/>
    </row>
    <row r="27" spans="1:15" ht="14" thickBot="1">
      <c r="F27" s="17"/>
      <c r="G27" s="17"/>
      <c r="K27" s="32"/>
    </row>
    <row r="28" spans="1:15" ht="19">
      <c r="A28" s="5"/>
      <c r="E28" s="114" t="s">
        <v>29</v>
      </c>
      <c r="F28" s="115"/>
      <c r="G28" s="115"/>
      <c r="H28" s="115"/>
      <c r="I28" s="115"/>
      <c r="J28" s="115"/>
      <c r="K28" s="70"/>
      <c r="M28" s="71" t="s">
        <v>30</v>
      </c>
      <c r="N28" s="72"/>
    </row>
    <row r="29" spans="1:15" ht="19">
      <c r="A29" s="9"/>
      <c r="E29" s="116"/>
      <c r="F29" s="117"/>
      <c r="G29" s="117"/>
      <c r="H29" s="117"/>
      <c r="I29" s="117"/>
      <c r="J29" s="117"/>
      <c r="K29" s="73"/>
      <c r="M29" s="74" t="s">
        <v>69</v>
      </c>
      <c r="N29" s="72"/>
    </row>
    <row r="30" spans="1:15" ht="19">
      <c r="A30" s="9"/>
      <c r="E30" s="75" t="s">
        <v>31</v>
      </c>
      <c r="F30" s="76"/>
      <c r="G30" s="76"/>
      <c r="H30" s="76"/>
      <c r="I30" s="76"/>
      <c r="J30" s="77"/>
      <c r="K30" s="73"/>
      <c r="M30" s="74" t="s">
        <v>32</v>
      </c>
      <c r="N30" s="72"/>
    </row>
    <row r="31" spans="1:15" ht="19">
      <c r="B31" s="1"/>
      <c r="C31" s="1"/>
      <c r="D31" s="1"/>
      <c r="E31" s="75" t="s">
        <v>13</v>
      </c>
      <c r="F31" s="76"/>
      <c r="G31" s="76"/>
      <c r="H31" s="76"/>
      <c r="I31" s="76"/>
      <c r="J31" s="77"/>
      <c r="K31" s="73"/>
      <c r="M31" s="74" t="s">
        <v>33</v>
      </c>
      <c r="N31" s="72"/>
    </row>
    <row r="32" spans="1:15" ht="19">
      <c r="B32" s="1"/>
      <c r="C32" s="1"/>
      <c r="D32" s="1"/>
      <c r="E32" s="78" t="s">
        <v>39</v>
      </c>
      <c r="F32" s="76"/>
      <c r="G32" s="76"/>
      <c r="H32" s="76"/>
      <c r="I32" s="76"/>
      <c r="J32" s="79"/>
      <c r="K32" s="80"/>
      <c r="M32" s="81" t="s">
        <v>34</v>
      </c>
      <c r="N32" s="72"/>
    </row>
    <row r="33" spans="1:14" ht="19">
      <c r="B33" s="1"/>
      <c r="C33" s="1"/>
      <c r="D33" s="1"/>
      <c r="E33" s="75" t="s">
        <v>52</v>
      </c>
      <c r="F33" s="76"/>
      <c r="G33" s="76"/>
      <c r="H33" s="77"/>
      <c r="I33" s="77"/>
      <c r="J33" s="77"/>
      <c r="K33" s="80"/>
      <c r="M33" s="82" t="s">
        <v>28</v>
      </c>
      <c r="N33" s="72"/>
    </row>
    <row r="34" spans="1:14" ht="19">
      <c r="B34" s="1"/>
      <c r="C34" s="1"/>
      <c r="D34" s="1"/>
      <c r="E34" s="75" t="s">
        <v>35</v>
      </c>
      <c r="F34" s="76"/>
      <c r="G34" s="76"/>
      <c r="H34" s="76"/>
      <c r="I34" s="76"/>
      <c r="J34" s="83"/>
      <c r="K34" s="80"/>
      <c r="L34" s="1"/>
      <c r="M34" s="84"/>
      <c r="N34" s="72"/>
    </row>
    <row r="35" spans="1:14" ht="20" thickBot="1">
      <c r="B35" s="1"/>
      <c r="C35" s="1"/>
      <c r="D35" s="1"/>
      <c r="E35" s="85" t="s">
        <v>68</v>
      </c>
      <c r="F35" s="86"/>
      <c r="G35" s="86"/>
      <c r="H35" s="87"/>
      <c r="I35" s="87"/>
      <c r="J35" s="88"/>
      <c r="K35" s="89"/>
      <c r="L35" s="21"/>
      <c r="M35" s="1"/>
      <c r="N35" s="1"/>
    </row>
    <row r="36" spans="1:14" ht="14">
      <c r="B36" s="1"/>
      <c r="C36" s="1"/>
      <c r="D36" s="1"/>
      <c r="E36" s="3"/>
      <c r="F36" s="1"/>
      <c r="G36" s="1"/>
      <c r="H36" s="1"/>
      <c r="I36" s="1"/>
      <c r="J36" s="1"/>
      <c r="K36" s="68"/>
      <c r="L36" s="1"/>
      <c r="M36" s="1"/>
      <c r="N36" s="20"/>
    </row>
    <row r="37" spans="1:14" ht="14">
      <c r="A37" s="5"/>
      <c r="B37" s="3"/>
      <c r="C37" s="3"/>
      <c r="D37" s="1"/>
      <c r="E37" s="1"/>
      <c r="F37" s="1"/>
      <c r="G37" s="1"/>
      <c r="H37" s="1"/>
      <c r="I37" s="1"/>
      <c r="J37" s="1"/>
      <c r="K37" s="48"/>
      <c r="L37" s="21"/>
      <c r="M37" s="1"/>
      <c r="N37" s="20"/>
    </row>
    <row r="38" spans="1:14" ht="19">
      <c r="A38" s="2"/>
      <c r="B38" s="3"/>
      <c r="C38" s="3"/>
      <c r="D38" s="1"/>
      <c r="E38" s="69"/>
      <c r="F38" s="1"/>
      <c r="G38" s="1"/>
      <c r="H38" s="1"/>
      <c r="I38" s="1"/>
      <c r="J38" s="1"/>
      <c r="K38" s="1"/>
      <c r="L38" s="1"/>
      <c r="M38" s="1"/>
    </row>
    <row r="39" spans="1:14">
      <c r="A39" s="2"/>
      <c r="B39" s="3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>
      <c r="A40" s="2"/>
      <c r="B40" s="3"/>
      <c r="C40" s="3"/>
      <c r="D40" s="1"/>
      <c r="E40" s="1"/>
      <c r="F40" s="1"/>
      <c r="G40" s="21"/>
      <c r="H40" s="20"/>
      <c r="I40" s="20"/>
      <c r="J40" s="28"/>
      <c r="K40" s="20"/>
      <c r="L40" s="1"/>
      <c r="M40" s="1"/>
    </row>
    <row r="41" spans="1:14">
      <c r="A41" s="2"/>
      <c r="B41" s="3"/>
      <c r="C41" s="3"/>
      <c r="D41" s="1"/>
      <c r="E41" s="1"/>
      <c r="F41" s="3"/>
      <c r="G41" s="21"/>
      <c r="H41" s="20"/>
      <c r="I41" s="20"/>
      <c r="J41" s="20"/>
      <c r="K41" s="20"/>
      <c r="L41" s="1"/>
      <c r="M41" s="1"/>
    </row>
    <row r="42" spans="1:14">
      <c r="B42" s="1"/>
      <c r="C42" s="1"/>
      <c r="D42" s="3"/>
      <c r="E42" s="1"/>
      <c r="F42" s="3"/>
      <c r="G42" s="21"/>
      <c r="H42" s="20"/>
      <c r="I42" s="29"/>
      <c r="J42" s="20"/>
      <c r="K42" s="20"/>
      <c r="L42" s="1"/>
      <c r="M42" s="1"/>
    </row>
    <row r="43" spans="1:14">
      <c r="B43" s="3"/>
      <c r="C43" s="1"/>
      <c r="D43" s="1"/>
      <c r="G43" s="34"/>
      <c r="H43" s="20"/>
      <c r="I43" s="20"/>
      <c r="J43" s="20"/>
      <c r="K43" s="20"/>
      <c r="L43" s="1"/>
    </row>
    <row r="44" spans="1:14">
      <c r="B44" s="1"/>
      <c r="C44" s="1"/>
      <c r="D44" s="1"/>
      <c r="G44" s="34"/>
      <c r="L44" s="1"/>
    </row>
    <row r="45" spans="1:14">
      <c r="B45" s="1"/>
      <c r="C45" s="1"/>
      <c r="D45" s="1"/>
      <c r="L45" s="1"/>
    </row>
  </sheetData>
  <mergeCells count="7">
    <mergeCell ref="E28:J29"/>
    <mergeCell ref="A1:G1"/>
    <mergeCell ref="E25:K25"/>
    <mergeCell ref="A2:O2"/>
    <mergeCell ref="F5:G5"/>
    <mergeCell ref="F6:G6"/>
    <mergeCell ref="A6:C7"/>
  </mergeCells>
  <phoneticPr fontId="11"/>
  <hyperlinks>
    <hyperlink ref="M33" r:id="rId1" xr:uid="{00000000-0004-0000-0000-000000000000}"/>
    <hyperlink ref="A23" r:id="rId2" xr:uid="{00000000-0004-0000-0000-000001000000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&amp;RTCCustomMaterialTemplaate 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5" ma:contentTypeDescription="Create a new document." ma:contentTypeScope="" ma:versionID="b14940b9c01173df763eb4bda951bee4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c3d567c3a28aae6afaba7113f1e8aed9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192909-C6B9-4356-8ADD-2F0EB47D5A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EED241-1B14-48AF-93D4-ACEE7178C328}">
  <ds:schemaRefs>
    <ds:schemaRef ds:uri="d28a0bb7-5787-43c2-ac9e-60783a889684"/>
    <ds:schemaRef ds:uri="477a1f39-f013-4518-8313-ab98e0117f31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BD7ABE6-078A-4D59-9D87-81E7D7AFE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Texture-Crete Custom Finish Material Cost Template - Westcoat Specialty Coating Systems</dc:title>
  <dc:subject/>
  <dc:creator>Westcoat Specialty Coating Systems</dc:creator>
  <cp:keywords/>
  <dc:description/>
  <cp:lastModifiedBy>Vince Outlaw</cp:lastModifiedBy>
  <cp:lastPrinted>2012-06-08T17:17:48Z</cp:lastPrinted>
  <dcterms:created xsi:type="dcterms:W3CDTF">1998-12-10T19:24:37Z</dcterms:created>
  <dcterms:modified xsi:type="dcterms:W3CDTF">2021-08-31T13:34:11Z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