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13_ncr:1_{AB695007-6856-C048-9CF5-D53CA38DEF4C}" xr6:coauthVersionLast="40" xr6:coauthVersionMax="40" xr10:uidLastSave="{00000000-0000-0000-0000-000000000000}"/>
  <bookViews>
    <workbookView xWindow="0" yWindow="1320" windowWidth="24840" windowHeight="166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Sheet1!$A$1:$O$43</definedName>
  </definedNames>
  <calcPr calcId="191029"/>
</workbook>
</file>

<file path=xl/calcChain.xml><?xml version="1.0" encoding="utf-8"?>
<calcChain xmlns="http://schemas.openxmlformats.org/spreadsheetml/2006/main">
  <c r="H19" i="1" l="1"/>
  <c r="I19" i="1" s="1"/>
  <c r="H7" i="1"/>
  <c r="I7" i="1" s="1"/>
  <c r="N6" i="1" s="1"/>
  <c r="N18" i="1" s="1"/>
  <c r="H11" i="1"/>
  <c r="I11" i="1" s="1"/>
  <c r="H15" i="1"/>
  <c r="I15" i="1" s="1"/>
  <c r="H10" i="1"/>
  <c r="I10" i="1" s="1"/>
  <c r="H14" i="1"/>
  <c r="I14" i="1" s="1"/>
  <c r="H23" i="1"/>
  <c r="I23" i="1"/>
  <c r="H22" i="1"/>
  <c r="I22" i="1"/>
  <c r="N11" i="1" s="1"/>
  <c r="N23" i="1" s="1"/>
  <c r="H26" i="1"/>
  <c r="I26" i="1" s="1"/>
  <c r="N12" i="1" s="1"/>
  <c r="N24" i="1" s="1"/>
  <c r="H29" i="1"/>
  <c r="I29" i="1" s="1"/>
  <c r="N13" i="1" s="1"/>
  <c r="N25" i="1" s="1"/>
  <c r="N21" i="1"/>
  <c r="H18" i="1"/>
  <c r="I18" i="1" s="1"/>
  <c r="N9" i="1" s="1"/>
  <c r="K19" i="1"/>
  <c r="K18" i="1"/>
  <c r="K15" i="1"/>
  <c r="K29" i="1"/>
  <c r="K26" i="1"/>
  <c r="K23" i="1"/>
  <c r="K22" i="1"/>
  <c r="K14" i="1"/>
  <c r="K7" i="1"/>
  <c r="K10" i="1"/>
  <c r="K11" i="1"/>
  <c r="N10" i="1" l="1"/>
  <c r="N22" i="1" s="1"/>
  <c r="K31" i="1"/>
  <c r="N7" i="1"/>
  <c r="N19" i="1" s="1"/>
  <c r="N8" i="1"/>
  <c r="N20" i="1" s="1"/>
  <c r="N27" i="1" l="1"/>
</calcChain>
</file>

<file path=xl/sharedStrings.xml><?xml version="1.0" encoding="utf-8"?>
<sst xmlns="http://schemas.openxmlformats.org/spreadsheetml/2006/main" count="102" uniqueCount="82">
  <si>
    <t>TC-2  Smooth Texture Cement</t>
  </si>
  <si>
    <t>SC-35X</t>
    <phoneticPr fontId="10"/>
  </si>
  <si>
    <t>SC-35X</t>
    <phoneticPr fontId="10"/>
  </si>
  <si>
    <t>Step 2: Cost for</t>
  </si>
  <si>
    <t>Each Product</t>
  </si>
  <si>
    <t xml:space="preserve">Step 1: Total Square Footage </t>
  </si>
  <si>
    <t>per roll</t>
  </si>
  <si>
    <t>Total Material</t>
  </si>
  <si>
    <t>rolls</t>
  </si>
  <si>
    <t>gallons</t>
  </si>
  <si>
    <t>bags</t>
  </si>
  <si>
    <t>Total Costs</t>
  </si>
  <si>
    <t>Total</t>
  </si>
  <si>
    <t>WP-47H Fiberlath HD</t>
  </si>
  <si>
    <t>Optional</t>
  </si>
  <si>
    <t>WP-90</t>
  </si>
  <si>
    <t>TC-1</t>
  </si>
  <si>
    <t>Fiberlath</t>
  </si>
  <si>
    <t>TC-1 Basecoat Cement</t>
  </si>
  <si>
    <t>WP-90 Waterproofing Resin</t>
  </si>
  <si>
    <t>Base Coat</t>
  </si>
  <si>
    <t>Water-Based Stain</t>
  </si>
  <si>
    <t xml:space="preserve">Sealer </t>
  </si>
  <si>
    <t>Please read the complete specification guide before ordering material or beginning the job.</t>
  </si>
  <si>
    <t>WP-81 Cement Modifier</t>
  </si>
  <si>
    <t>sq.ft./ gallon</t>
  </si>
  <si>
    <t>Texture Coat</t>
    <phoneticPr fontId="10"/>
  </si>
  <si>
    <t>are also available on our website.</t>
  </si>
  <si>
    <t>SC-70 Acrylic Lacquer Sealer</t>
  </si>
  <si>
    <t>WP-90 Cement Modifier</t>
    <phoneticPr fontId="10"/>
  </si>
  <si>
    <t>TC-5</t>
    <phoneticPr fontId="10"/>
  </si>
  <si>
    <t>WP-81</t>
    <phoneticPr fontId="10"/>
  </si>
  <si>
    <t>gallons</t>
    <phoneticPr fontId="10"/>
  </si>
  <si>
    <t>TC-2</t>
    <phoneticPr fontId="10"/>
  </si>
  <si>
    <t>SC-70</t>
    <phoneticPr fontId="10"/>
  </si>
  <si>
    <t>TC-2</t>
    <phoneticPr fontId="10"/>
  </si>
  <si>
    <t>SC-70</t>
    <phoneticPr fontId="10"/>
  </si>
  <si>
    <t>* Contact your local distributor for a price quote, specification sheets and/or dvds.</t>
  </si>
  <si>
    <t>* We do not guarantee coverages, please allow additional material for waste.</t>
  </si>
  <si>
    <t>footage of the project at the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</si>
  <si>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</si>
  <si>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</si>
  <si>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</si>
  <si>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>for each product in the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</si>
  <si>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</si>
  <si>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</si>
  <si>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</si>
  <si>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>system specification sheets posted</t>
  </si>
  <si>
    <t>on our website. Training videos</t>
  </si>
  <si>
    <r>
      <t>MACoat Material Template -</t>
    </r>
    <r>
      <rPr>
        <sz val="22"/>
        <rFont val="Akzidenz Grotesk BE BoldCn"/>
      </rPr>
      <t xml:space="preserve"> Custom Finish</t>
    </r>
  </si>
  <si>
    <t>* Coating accessories and system options are not figured into estimates.</t>
  </si>
  <si>
    <t>* All coverage rates should be verified and adjusted for each project.</t>
  </si>
  <si>
    <r>
      <t xml:space="preserve">* Quantities and prices are based on single bag/single gallon units. </t>
    </r>
    <r>
      <rPr>
        <sz val="12"/>
        <rFont val="Times"/>
        <family val="1"/>
      </rPr>
      <t>(Unless otherwise stated)</t>
    </r>
  </si>
  <si>
    <t>WP-47</t>
  </si>
  <si>
    <t>Please Round Up When Ordering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</si>
  <si>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</si>
  <si>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</si>
  <si>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</si>
  <si>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</si>
  <si>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</si>
  <si>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</si>
  <si>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</si>
  <si>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</si>
  <si>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 xml:space="preserve"> sq.ft./gal</t>
  </si>
  <si>
    <t xml:space="preserve"> sq.ft./bag</t>
  </si>
  <si>
    <t>Cost</t>
  </si>
  <si>
    <t xml:space="preserve">Coverage will   </t>
  </si>
  <si>
    <t xml:space="preserve">                 vary</t>
  </si>
  <si>
    <t>TC-5 Grout Texture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</si>
  <si>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</si>
  <si>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</si>
  <si>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>for a variety of our systems</t>
  </si>
  <si>
    <t>www.westcoat.com</t>
  </si>
  <si>
    <t>This Sheet to Be Used as Rough Estimate Only</t>
  </si>
  <si>
    <t>Westcoat Specialty Coating Systems</t>
  </si>
  <si>
    <t>San Diego,  Ca 92102</t>
  </si>
  <si>
    <t>800-250-4519</t>
  </si>
  <si>
    <t>Slurry Coat</t>
  </si>
  <si>
    <t>Grout Coat</t>
  </si>
  <si>
    <t>4007 Lockridge Street</t>
  </si>
  <si>
    <t>Custom</t>
  </si>
  <si>
    <t>SC-35 WB Stain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</si>
</sst>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35">
    <font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color indexed="10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b/>
      <i/>
      <u/>
      <sz val="14"/>
      <name val="Times"/>
      <family val="1"/>
    </font>
    <font>
      <b/>
      <i/>
      <sz val="10"/>
      <name val="Times"/>
      <family val="1"/>
    </font>
    <font>
      <sz val="10"/>
      <name val="Times"/>
      <family val="1"/>
    </font>
    <font>
      <b/>
      <strike/>
      <sz val="9"/>
      <color indexed="10"/>
      <name val="Times"/>
      <family val="1"/>
    </font>
    <font>
      <strike/>
      <sz val="9"/>
      <color indexed="10"/>
      <name val="Times"/>
      <family val="1"/>
    </font>
    <font>
      <b/>
      <u/>
      <sz val="12"/>
      <name val="Times"/>
      <family val="1"/>
    </font>
    <font>
      <sz val="9"/>
      <name val="Geneva"/>
      <family val="2"/>
    </font>
    <font>
      <sz val="9"/>
      <name val="Times New Roman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Geneva"/>
      <family val="2"/>
    </font>
    <font>
      <sz val="14"/>
      <name val="Times New Roman Bold"/>
    </font>
    <font>
      <sz val="14"/>
      <name val="Times"/>
      <family val="1"/>
    </font>
    <font>
      <sz val="14"/>
      <name val="Times New Roman"/>
      <family val="1"/>
    </font>
    <font>
      <u/>
      <sz val="14"/>
      <color indexed="12"/>
      <name val="Times New Roman Bold"/>
    </font>
    <font>
      <sz val="9"/>
      <color indexed="8"/>
      <name val="Times"/>
      <family val="1"/>
    </font>
    <font>
      <sz val="22"/>
      <name val="Akzidenz Grotesk BE BoldCn"/>
    </font>
    <font>
      <b/>
      <i/>
      <u/>
      <sz val="16"/>
      <name val="Times"/>
      <family val="1"/>
    </font>
    <font>
      <sz val="16"/>
      <name val="Geneva"/>
      <family val="2"/>
    </font>
    <font>
      <sz val="12"/>
      <name val="Times"/>
      <family val="1"/>
    </font>
    <font>
      <b/>
      <i/>
      <sz val="12"/>
      <name val="Times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165" fontId="3" fillId="0" borderId="1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0" fillId="0" borderId="1" xfId="0" applyBorder="1"/>
    <xf numFmtId="0" fontId="3" fillId="0" borderId="2" xfId="0" applyFont="1" applyBorder="1"/>
    <xf numFmtId="0" fontId="0" fillId="0" borderId="3" xfId="0" applyBorder="1"/>
    <xf numFmtId="44" fontId="3" fillId="0" borderId="3" xfId="2" applyFont="1" applyBorder="1" applyProtection="1"/>
    <xf numFmtId="44" fontId="7" fillId="0" borderId="1" xfId="2" applyFont="1" applyBorder="1" applyAlignment="1" applyProtection="1">
      <protection locked="0"/>
    </xf>
    <xf numFmtId="0" fontId="8" fillId="0" borderId="1" xfId="0" applyFont="1" applyBorder="1" applyProtection="1">
      <protection locked="0"/>
    </xf>
    <xf numFmtId="44" fontId="7" fillId="0" borderId="1" xfId="2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3" fillId="0" borderId="7" xfId="0" applyFont="1" applyBorder="1"/>
    <xf numFmtId="165" fontId="3" fillId="0" borderId="8" xfId="0" applyNumberFormat="1" applyFont="1" applyBorder="1"/>
    <xf numFmtId="0" fontId="3" fillId="0" borderId="9" xfId="0" applyFont="1" applyBorder="1"/>
    <xf numFmtId="0" fontId="3" fillId="0" borderId="2" xfId="0" applyFont="1" applyBorder="1" applyAlignment="1"/>
    <xf numFmtId="165" fontId="3" fillId="0" borderId="10" xfId="0" applyNumberFormat="1" applyFont="1" applyBorder="1" applyAlignment="1"/>
    <xf numFmtId="0" fontId="3" fillId="0" borderId="11" xfId="0" applyFont="1" applyBorder="1" applyAlignment="1"/>
    <xf numFmtId="165" fontId="3" fillId="0" borderId="10" xfId="0" applyNumberFormat="1" applyFont="1" applyBorder="1"/>
    <xf numFmtId="0" fontId="3" fillId="0" borderId="11" xfId="0" applyFont="1" applyBorder="1"/>
    <xf numFmtId="165" fontId="3" fillId="0" borderId="12" xfId="0" applyNumberFormat="1" applyFont="1" applyBorder="1"/>
    <xf numFmtId="0" fontId="3" fillId="0" borderId="13" xfId="0" applyFont="1" applyBorder="1"/>
    <xf numFmtId="44" fontId="3" fillId="0" borderId="8" xfId="0" applyNumberFormat="1" applyFont="1" applyBorder="1"/>
    <xf numFmtId="44" fontId="3" fillId="0" borderId="10" xfId="0" applyNumberFormat="1" applyFont="1" applyBorder="1"/>
    <xf numFmtId="0" fontId="3" fillId="0" borderId="0" xfId="0" applyFont="1" applyBorder="1" applyAlignment="1"/>
    <xf numFmtId="0" fontId="3" fillId="0" borderId="0" xfId="0" applyFont="1" applyFill="1" applyBorder="1"/>
    <xf numFmtId="0" fontId="3" fillId="0" borderId="14" xfId="0" applyFont="1" applyBorder="1" applyAlignment="1">
      <alignment horizontal="right"/>
    </xf>
    <xf numFmtId="44" fontId="3" fillId="0" borderId="15" xfId="0" applyNumberFormat="1" applyFont="1" applyBorder="1"/>
    <xf numFmtId="0" fontId="15" fillId="0" borderId="0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Alignment="1"/>
    <xf numFmtId="0" fontId="3" fillId="0" borderId="16" xfId="0" applyFont="1" applyBorder="1"/>
    <xf numFmtId="165" fontId="3" fillId="0" borderId="17" xfId="0" applyNumberFormat="1" applyFont="1" applyBorder="1"/>
    <xf numFmtId="0" fontId="3" fillId="0" borderId="18" xfId="0" applyFont="1" applyBorder="1"/>
    <xf numFmtId="0" fontId="7" fillId="0" borderId="0" xfId="0" applyFont="1" applyAlignment="1">
      <alignment horizontal="left" indent="1"/>
    </xf>
    <xf numFmtId="0" fontId="3" fillId="0" borderId="1" xfId="0" applyFont="1" applyBorder="1"/>
    <xf numFmtId="164" fontId="3" fillId="0" borderId="1" xfId="0" applyNumberFormat="1" applyFont="1" applyBorder="1"/>
    <xf numFmtId="44" fontId="3" fillId="0" borderId="1" xfId="2" applyFont="1" applyBorder="1" applyProtection="1"/>
    <xf numFmtId="44" fontId="3" fillId="0" borderId="1" xfId="2" applyFont="1" applyBorder="1" applyAlignment="1" applyProtection="1">
      <protection locked="0"/>
    </xf>
    <xf numFmtId="44" fontId="3" fillId="0" borderId="19" xfId="2" applyFont="1" applyBorder="1" applyProtection="1"/>
    <xf numFmtId="0" fontId="18" fillId="0" borderId="20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/>
    </xf>
    <xf numFmtId="0" fontId="3" fillId="0" borderId="23" xfId="0" applyFont="1" applyBorder="1" applyAlignment="1"/>
    <xf numFmtId="0" fontId="3" fillId="0" borderId="1" xfId="0" applyFont="1" applyBorder="1" applyAlignment="1"/>
    <xf numFmtId="164" fontId="3" fillId="0" borderId="1" xfId="0" applyNumberFormat="1" applyFont="1" applyBorder="1" applyAlignment="1"/>
    <xf numFmtId="44" fontId="3" fillId="0" borderId="3" xfId="2" applyFont="1" applyBorder="1" applyAlignment="1" applyProtection="1"/>
    <xf numFmtId="0" fontId="0" fillId="0" borderId="23" xfId="0" applyBorder="1"/>
    <xf numFmtId="0" fontId="18" fillId="0" borderId="23" xfId="0" applyFont="1" applyBorder="1" applyAlignment="1">
      <alignment horizontal="left"/>
    </xf>
    <xf numFmtId="0" fontId="3" fillId="0" borderId="23" xfId="0" applyFont="1" applyBorder="1"/>
    <xf numFmtId="0" fontId="1" fillId="0" borderId="23" xfId="0" applyFont="1" applyBorder="1"/>
    <xf numFmtId="0" fontId="1" fillId="0" borderId="1" xfId="0" applyFont="1" applyBorder="1"/>
    <xf numFmtId="0" fontId="19" fillId="0" borderId="23" xfId="0" applyFont="1" applyBorder="1"/>
    <xf numFmtId="0" fontId="19" fillId="0" borderId="1" xfId="0" applyFont="1" applyBorder="1"/>
    <xf numFmtId="0" fontId="3" fillId="0" borderId="24" xfId="0" applyFont="1" applyBorder="1"/>
    <xf numFmtId="0" fontId="3" fillId="0" borderId="25" xfId="0" applyFont="1" applyBorder="1"/>
    <xf numFmtId="44" fontId="7" fillId="0" borderId="25" xfId="2" applyFont="1" applyBorder="1" applyAlignment="1" applyProtection="1">
      <protection locked="0"/>
    </xf>
    <xf numFmtId="44" fontId="3" fillId="0" borderId="26" xfId="0" applyNumberFormat="1" applyFont="1" applyBorder="1" applyProtection="1"/>
    <xf numFmtId="0" fontId="20" fillId="0" borderId="23" xfId="0" applyFont="1" applyBorder="1"/>
    <xf numFmtId="0" fontId="20" fillId="0" borderId="1" xfId="0" applyFont="1" applyBorder="1"/>
    <xf numFmtId="164" fontId="20" fillId="0" borderId="1" xfId="0" applyNumberFormat="1" applyFont="1" applyBorder="1"/>
    <xf numFmtId="165" fontId="20" fillId="0" borderId="1" xfId="0" applyNumberFormat="1" applyFont="1" applyBorder="1" applyAlignment="1">
      <alignment horizontal="center"/>
    </xf>
    <xf numFmtId="44" fontId="20" fillId="0" borderId="3" xfId="0" applyNumberFormat="1" applyFont="1" applyBorder="1"/>
    <xf numFmtId="0" fontId="23" fillId="0" borderId="0" xfId="0" applyFont="1" applyBorder="1"/>
    <xf numFmtId="0" fontId="13" fillId="0" borderId="0" xfId="0" applyFont="1" applyBorder="1"/>
    <xf numFmtId="0" fontId="24" fillId="0" borderId="27" xfId="0" applyFont="1" applyBorder="1"/>
    <xf numFmtId="0" fontId="25" fillId="0" borderId="0" xfId="0" applyFont="1" applyBorder="1"/>
    <xf numFmtId="0" fontId="26" fillId="0" borderId="0" xfId="0" applyFont="1"/>
    <xf numFmtId="0" fontId="24" fillId="0" borderId="28" xfId="0" applyFont="1" applyFill="1" applyBorder="1"/>
    <xf numFmtId="0" fontId="27" fillId="0" borderId="0" xfId="0" applyFont="1" applyBorder="1"/>
    <xf numFmtId="0" fontId="26" fillId="0" borderId="29" xfId="0" applyFont="1" applyFill="1" applyBorder="1" applyAlignment="1">
      <alignment horizontal="left"/>
    </xf>
    <xf numFmtId="0" fontId="24" fillId="0" borderId="0" xfId="0" applyFont="1" applyFill="1" applyBorder="1"/>
    <xf numFmtId="0" fontId="26" fillId="0" borderId="0" xfId="0" applyFont="1" applyFill="1" applyBorder="1" applyAlignment="1">
      <alignment horizontal="left"/>
    </xf>
    <xf numFmtId="0" fontId="26" fillId="0" borderId="29" xfId="0" applyFont="1" applyFill="1" applyBorder="1"/>
    <xf numFmtId="0" fontId="26" fillId="0" borderId="0" xfId="0" applyFont="1" applyFill="1" applyBorder="1"/>
    <xf numFmtId="0" fontId="24" fillId="0" borderId="28" xfId="0" applyFont="1" applyBorder="1"/>
    <xf numFmtId="0" fontId="27" fillId="0" borderId="0" xfId="0" applyFont="1" applyFill="1" applyBorder="1" applyAlignment="1">
      <alignment horizontal="left"/>
    </xf>
    <xf numFmtId="0" fontId="28" fillId="0" borderId="0" xfId="3" applyFont="1" applyBorder="1" applyAlignment="1" applyProtection="1"/>
    <xf numFmtId="0" fontId="24" fillId="0" borderId="0" xfId="0" applyFont="1" applyBorder="1"/>
    <xf numFmtId="0" fontId="24" fillId="0" borderId="0" xfId="0" applyFont="1"/>
    <xf numFmtId="0" fontId="26" fillId="0" borderId="30" xfId="0" applyFont="1" applyFill="1" applyBorder="1" applyAlignment="1">
      <alignment horizontal="left"/>
    </xf>
    <xf numFmtId="0" fontId="24" fillId="0" borderId="31" xfId="0" applyFont="1" applyFill="1" applyBorder="1"/>
    <xf numFmtId="0" fontId="26" fillId="0" borderId="31" xfId="0" applyFont="1" applyFill="1" applyBorder="1" applyAlignment="1">
      <alignment horizontal="left"/>
    </xf>
    <xf numFmtId="0" fontId="24" fillId="0" borderId="31" xfId="0" applyFont="1" applyBorder="1"/>
    <xf numFmtId="0" fontId="26" fillId="0" borderId="32" xfId="0" applyFont="1" applyBorder="1"/>
    <xf numFmtId="0" fontId="29" fillId="0" borderId="16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/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indent="1"/>
    </xf>
    <xf numFmtId="0" fontId="16" fillId="0" borderId="0" xfId="0" applyFont="1" applyBorder="1"/>
    <xf numFmtId="0" fontId="17" fillId="0" borderId="0" xfId="0" applyFont="1" applyBorder="1" applyAlignment="1">
      <alignment horizontal="left" inden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/>
    <xf numFmtId="0" fontId="9" fillId="0" borderId="0" xfId="3" applyAlignment="1" applyProtection="1">
      <alignment horizontal="left" indent="1"/>
    </xf>
    <xf numFmtId="0" fontId="6" fillId="0" borderId="33" xfId="0" applyFont="1" applyBorder="1" applyAlignment="1">
      <alignment horizontal="right"/>
    </xf>
    <xf numFmtId="0" fontId="3" fillId="0" borderId="34" xfId="0" applyFont="1" applyBorder="1"/>
    <xf numFmtId="164" fontId="3" fillId="0" borderId="35" xfId="0" applyNumberFormat="1" applyFont="1" applyBorder="1"/>
    <xf numFmtId="164" fontId="7" fillId="0" borderId="36" xfId="1" applyNumberFormat="1" applyFont="1" applyBorder="1" applyProtection="1">
      <protection locked="0"/>
    </xf>
    <xf numFmtId="0" fontId="14" fillId="0" borderId="37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1" fillId="0" borderId="38" xfId="0" applyFont="1" applyFill="1" applyBorder="1" applyAlignment="1">
      <alignment horizontal="left"/>
    </xf>
    <xf numFmtId="0" fontId="32" fillId="0" borderId="37" xfId="0" applyFont="1" applyBorder="1" applyAlignment="1"/>
    <xf numFmtId="0" fontId="32" fillId="0" borderId="29" xfId="0" applyFont="1" applyBorder="1" applyAlignment="1"/>
    <xf numFmtId="0" fontId="32" fillId="0" borderId="0" xfId="0" applyFont="1" applyBorder="1" applyAlignment="1"/>
    <xf numFmtId="0" fontId="34" fillId="0" borderId="37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635000</xdr:rowOff>
    </xdr:from>
    <xdr:to>
      <xdr:col>3</xdr:col>
      <xdr:colOff>0</xdr:colOff>
      <xdr:row>3</xdr:row>
      <xdr:rowOff>101600</xdr:rowOff>
    </xdr:to>
    <xdr:pic>
      <xdr:nvPicPr>
        <xdr:cNvPr id="1055" name="Picture -1023">
          <a:extLst>
            <a:ext uri="{FF2B5EF4-FFF2-40B4-BE49-F238E27FC236}">
              <a16:creationId xmlns:a16="http://schemas.microsoft.com/office/drawing/2014/main" id="{68BA4910-F466-3E4F-B357-5564D0FC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35000"/>
          <a:ext cx="176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7</xdr:col>
      <xdr:colOff>228600</xdr:colOff>
      <xdr:row>0</xdr:row>
      <xdr:rowOff>584200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BC85BE88-B280-EB46-AE5E-7DEF272B9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="125" zoomScaleNormal="125" workbookViewId="0">
      <selection activeCell="E26" sqref="E26"/>
    </sheetView>
  </sheetViews>
  <sheetFormatPr baseColWidth="10" defaultRowHeight="12"/>
  <cols>
    <col min="1" max="1" width="20.83203125" customWidth="1"/>
    <col min="2" max="2" width="3" customWidth="1"/>
    <col min="3" max="3" width="2.6640625" customWidth="1"/>
    <col min="4" max="4" width="5" customWidth="1"/>
    <col min="5" max="5" width="21" customWidth="1"/>
    <col min="6" max="6" width="5.1640625" customWidth="1"/>
    <col min="7" max="7" width="9.33203125" customWidth="1"/>
    <col min="8" max="8" width="7.1640625" bestFit="1" customWidth="1"/>
    <col min="9" max="9" width="8.83203125" customWidth="1"/>
    <col min="10" max="11" width="17.5" bestFit="1" customWidth="1"/>
    <col min="12" max="12" width="4.83203125" customWidth="1"/>
    <col min="13" max="13" width="12" customWidth="1"/>
    <col min="14" max="14" width="13.83203125" bestFit="1" customWidth="1"/>
    <col min="15" max="15" width="6.33203125" bestFit="1" customWidth="1"/>
  </cols>
  <sheetData>
    <row r="1" spans="1:15" ht="51" customHeight="1">
      <c r="A1" s="121"/>
      <c r="B1" s="121"/>
      <c r="C1" s="121"/>
      <c r="D1" s="121"/>
      <c r="E1" s="121"/>
      <c r="F1" s="121"/>
      <c r="G1" s="121"/>
      <c r="H1" s="121"/>
      <c r="I1" s="118" t="s">
        <v>49</v>
      </c>
      <c r="J1" s="119"/>
      <c r="K1" s="119"/>
      <c r="L1" s="119"/>
      <c r="M1" s="119"/>
      <c r="N1" s="120"/>
      <c r="O1" s="44"/>
    </row>
    <row r="2" spans="1:15" ht="13" customHeight="1">
      <c r="B2" s="2"/>
      <c r="N2" s="10"/>
    </row>
    <row r="3" spans="1:15" ht="14" customHeight="1" thickBot="1">
      <c r="A3" s="5"/>
      <c r="B3" s="2"/>
      <c r="E3" s="11"/>
      <c r="F3" s="11"/>
      <c r="G3" s="11"/>
      <c r="H3" s="11"/>
      <c r="I3" s="11"/>
      <c r="J3" s="11"/>
      <c r="K3" s="26" t="s">
        <v>14</v>
      </c>
    </row>
    <row r="4" spans="1:15" ht="16">
      <c r="A4" s="9"/>
      <c r="B4" s="8"/>
      <c r="C4" s="7"/>
      <c r="E4" s="4" t="s">
        <v>55</v>
      </c>
      <c r="F4" s="12" t="s">
        <v>66</v>
      </c>
      <c r="H4" s="4" t="s">
        <v>57</v>
      </c>
      <c r="I4" s="4" t="s">
        <v>60</v>
      </c>
      <c r="J4" s="20" t="s">
        <v>3</v>
      </c>
      <c r="K4" s="4" t="s">
        <v>65</v>
      </c>
      <c r="N4" s="23" t="s">
        <v>7</v>
      </c>
    </row>
    <row r="5" spans="1:15" ht="17" thickBot="1">
      <c r="A5" s="122" t="s">
        <v>69</v>
      </c>
      <c r="B5" s="122"/>
      <c r="C5" s="122"/>
      <c r="D5" s="1"/>
      <c r="E5" s="4" t="s">
        <v>56</v>
      </c>
      <c r="F5" s="4" t="s">
        <v>67</v>
      </c>
      <c r="G5" s="4"/>
      <c r="H5" s="4" t="s">
        <v>58</v>
      </c>
      <c r="I5" s="4" t="s">
        <v>61</v>
      </c>
      <c r="J5" s="103" t="s">
        <v>4</v>
      </c>
      <c r="K5" s="4" t="s">
        <v>59</v>
      </c>
      <c r="N5" s="24" t="s">
        <v>61</v>
      </c>
    </row>
    <row r="6" spans="1:15" ht="14" customHeight="1">
      <c r="A6" s="122"/>
      <c r="B6" s="122"/>
      <c r="C6" s="122"/>
      <c r="D6" s="1"/>
      <c r="E6" s="56" t="s">
        <v>17</v>
      </c>
      <c r="F6" s="57"/>
      <c r="G6" s="57"/>
      <c r="H6" s="57"/>
      <c r="I6" s="57"/>
      <c r="J6" s="58"/>
      <c r="K6" s="59"/>
      <c r="M6" s="27" t="s">
        <v>53</v>
      </c>
      <c r="N6" s="28">
        <f>SUM(I7)</f>
        <v>2.1052631578947367</v>
      </c>
      <c r="O6" s="29" t="s">
        <v>8</v>
      </c>
    </row>
    <row r="7" spans="1:15" s="7" customFormat="1" ht="13" customHeight="1">
      <c r="A7" s="123" t="s">
        <v>70</v>
      </c>
      <c r="B7" s="123"/>
      <c r="C7" s="123"/>
      <c r="D7" s="104"/>
      <c r="E7" s="60" t="s">
        <v>13</v>
      </c>
      <c r="F7" s="61">
        <v>475</v>
      </c>
      <c r="G7" s="61" t="s">
        <v>6</v>
      </c>
      <c r="H7" s="62">
        <f>(H31)</f>
        <v>1000</v>
      </c>
      <c r="I7" s="6">
        <f>H7/F7</f>
        <v>2.1052631578947367</v>
      </c>
      <c r="J7" s="17">
        <v>0</v>
      </c>
      <c r="K7" s="63">
        <f>SUM(1/F7)*J7</f>
        <v>0</v>
      </c>
      <c r="M7" s="30" t="s">
        <v>15</v>
      </c>
      <c r="N7" s="31">
        <f>SUM(I11+I15)</f>
        <v>34.99245852187029</v>
      </c>
      <c r="O7" s="32" t="s">
        <v>9</v>
      </c>
    </row>
    <row r="8" spans="1:15" ht="16">
      <c r="A8" s="124" t="s">
        <v>39</v>
      </c>
      <c r="B8" s="124"/>
      <c r="C8" s="111"/>
      <c r="D8" s="1"/>
      <c r="E8" s="64"/>
      <c r="F8" s="13"/>
      <c r="G8" s="13"/>
      <c r="H8" s="13"/>
      <c r="I8" s="13"/>
      <c r="J8" s="18"/>
      <c r="K8" s="15"/>
      <c r="M8" s="14" t="s">
        <v>16</v>
      </c>
      <c r="N8" s="33">
        <f>SUM(I10+I14)</f>
        <v>6.9679736605806646</v>
      </c>
      <c r="O8" s="34" t="s">
        <v>10</v>
      </c>
    </row>
    <row r="9" spans="1:15" ht="16">
      <c r="A9" s="110" t="s">
        <v>40</v>
      </c>
      <c r="B9" s="111"/>
      <c r="C9" s="111"/>
      <c r="D9" s="1"/>
      <c r="E9" s="65" t="s">
        <v>20</v>
      </c>
      <c r="F9" s="13"/>
      <c r="G9" s="13"/>
      <c r="H9" s="13"/>
      <c r="I9" s="13"/>
      <c r="J9" s="18"/>
      <c r="K9" s="15"/>
      <c r="M9" s="14" t="s">
        <v>30</v>
      </c>
      <c r="N9" s="33">
        <f>SUM(I18)</f>
        <v>5.7142857142857144</v>
      </c>
      <c r="O9" s="34" t="s">
        <v>10</v>
      </c>
    </row>
    <row r="10" spans="1:15" ht="16">
      <c r="A10" s="109"/>
      <c r="B10" s="111"/>
      <c r="C10" s="111"/>
      <c r="D10" s="1"/>
      <c r="E10" s="66" t="s">
        <v>18</v>
      </c>
      <c r="F10" s="51">
        <v>257</v>
      </c>
      <c r="G10" s="51" t="s">
        <v>64</v>
      </c>
      <c r="H10" s="52">
        <f>(H31)</f>
        <v>1000</v>
      </c>
      <c r="I10" s="6">
        <f>H10/F10</f>
        <v>3.8910505836575875</v>
      </c>
      <c r="J10" s="19">
        <v>0</v>
      </c>
      <c r="K10" s="16">
        <f>SUM(1/F10)*J10</f>
        <v>0</v>
      </c>
      <c r="M10" s="14" t="s">
        <v>31</v>
      </c>
      <c r="N10" s="33">
        <f>SUM(I23+I19)</f>
        <v>11.428571428571429</v>
      </c>
      <c r="O10" s="34" t="s">
        <v>32</v>
      </c>
    </row>
    <row r="11" spans="1:15" ht="16">
      <c r="A11" s="123" t="s">
        <v>41</v>
      </c>
      <c r="B11" s="123"/>
      <c r="C11" s="111"/>
      <c r="D11" s="1"/>
      <c r="E11" s="66" t="s">
        <v>19</v>
      </c>
      <c r="F11" s="51">
        <v>51</v>
      </c>
      <c r="G11" s="51" t="s">
        <v>63</v>
      </c>
      <c r="H11" s="52">
        <f>(H31)</f>
        <v>1000</v>
      </c>
      <c r="I11" s="6">
        <f>H11/F11</f>
        <v>19.607843137254903</v>
      </c>
      <c r="J11" s="17">
        <v>0</v>
      </c>
      <c r="K11" s="16">
        <f>SUM(1/F11)*J11</f>
        <v>0</v>
      </c>
      <c r="M11" s="14" t="s">
        <v>33</v>
      </c>
      <c r="N11" s="33">
        <f>SUM(I22)</f>
        <v>5.7142857142857144</v>
      </c>
      <c r="O11" s="34" t="s">
        <v>10</v>
      </c>
    </row>
    <row r="12" spans="1:15" ht="16">
      <c r="A12" s="110" t="s">
        <v>42</v>
      </c>
      <c r="B12" s="111"/>
      <c r="C12" s="111"/>
      <c r="D12" s="1"/>
      <c r="E12" s="66"/>
      <c r="F12" s="51"/>
      <c r="G12" s="51"/>
      <c r="H12" s="52"/>
      <c r="I12" s="6"/>
      <c r="J12" s="17"/>
      <c r="K12" s="16"/>
      <c r="M12" s="102" t="s">
        <v>1</v>
      </c>
      <c r="N12" s="48">
        <f>I26</f>
        <v>4</v>
      </c>
      <c r="O12" s="49" t="s">
        <v>32</v>
      </c>
    </row>
    <row r="13" spans="1:15" ht="17" thickBot="1">
      <c r="A13" s="110" t="s">
        <v>43</v>
      </c>
      <c r="B13" s="111"/>
      <c r="C13" s="111"/>
      <c r="D13" s="1"/>
      <c r="E13" s="65" t="s">
        <v>77</v>
      </c>
      <c r="F13" s="51"/>
      <c r="G13" s="51"/>
      <c r="H13" s="52"/>
      <c r="I13" s="6"/>
      <c r="J13" s="17"/>
      <c r="K13" s="16"/>
      <c r="M13" s="25" t="s">
        <v>34</v>
      </c>
      <c r="N13" s="35">
        <f>I29</f>
        <v>4</v>
      </c>
      <c r="O13" s="36" t="s">
        <v>9</v>
      </c>
    </row>
    <row r="14" spans="1:15" ht="16">
      <c r="A14" s="110" t="s">
        <v>44</v>
      </c>
      <c r="B14" s="111"/>
      <c r="C14" s="111"/>
      <c r="D14" s="1"/>
      <c r="E14" s="66" t="s">
        <v>18</v>
      </c>
      <c r="F14" s="51">
        <v>325</v>
      </c>
      <c r="G14" s="51" t="s">
        <v>64</v>
      </c>
      <c r="H14" s="52">
        <f>H31</f>
        <v>1000</v>
      </c>
      <c r="I14" s="6">
        <f>H14/F14</f>
        <v>3.0769230769230771</v>
      </c>
      <c r="J14" s="17">
        <v>0</v>
      </c>
      <c r="K14" s="16">
        <f>SUM(1/F14)*J14</f>
        <v>0</v>
      </c>
      <c r="M14" s="117" t="s">
        <v>54</v>
      </c>
      <c r="N14" s="117"/>
      <c r="O14" s="117"/>
    </row>
    <row r="15" spans="1:15" ht="16">
      <c r="B15" s="111"/>
      <c r="C15" s="111"/>
      <c r="D15" s="1"/>
      <c r="E15" s="66" t="s">
        <v>29</v>
      </c>
      <c r="F15" s="51">
        <v>65</v>
      </c>
      <c r="G15" s="51" t="s">
        <v>63</v>
      </c>
      <c r="H15" s="52">
        <f>H31</f>
        <v>1000</v>
      </c>
      <c r="I15" s="6">
        <f>H15/F15</f>
        <v>15.384615384615385</v>
      </c>
      <c r="J15" s="17">
        <v>0</v>
      </c>
      <c r="K15" s="16">
        <f>SUM(1/F15)*J15</f>
        <v>0</v>
      </c>
      <c r="L15" s="2"/>
    </row>
    <row r="16" spans="1:15" ht="17" thickBot="1">
      <c r="A16" s="109" t="s">
        <v>45</v>
      </c>
      <c r="B16" s="111"/>
      <c r="C16" s="111"/>
      <c r="D16" s="1"/>
      <c r="E16" s="67"/>
      <c r="F16" s="68"/>
      <c r="G16" s="68"/>
      <c r="H16" s="68"/>
      <c r="I16" s="13"/>
      <c r="J16" s="17"/>
      <c r="K16" s="15"/>
      <c r="L16" s="2"/>
    </row>
    <row r="17" spans="1:15" ht="17" thickBot="1">
      <c r="A17" s="124" t="s">
        <v>46</v>
      </c>
      <c r="B17" s="124"/>
      <c r="C17" s="124"/>
      <c r="D17" s="1"/>
      <c r="E17" s="65" t="s">
        <v>78</v>
      </c>
      <c r="F17" s="51"/>
      <c r="G17" s="51"/>
      <c r="H17" s="52"/>
      <c r="I17" s="6"/>
      <c r="J17" s="17"/>
      <c r="K17" s="16"/>
      <c r="L17" s="2"/>
      <c r="N17" s="23" t="s">
        <v>11</v>
      </c>
    </row>
    <row r="18" spans="1:15" ht="16">
      <c r="A18" s="124" t="s">
        <v>47</v>
      </c>
      <c r="B18" s="124"/>
      <c r="C18" s="124"/>
      <c r="D18" s="1"/>
      <c r="E18" s="75" t="s">
        <v>68</v>
      </c>
      <c r="F18" s="76">
        <v>175</v>
      </c>
      <c r="G18" s="51" t="s">
        <v>64</v>
      </c>
      <c r="H18" s="77">
        <f>SUM(H31)</f>
        <v>1000</v>
      </c>
      <c r="I18" s="78">
        <f>(H18/F18)</f>
        <v>5.7142857142857144</v>
      </c>
      <c r="J18" s="17">
        <v>0</v>
      </c>
      <c r="K18" s="79">
        <f>SUM(1/F18)*J18</f>
        <v>0</v>
      </c>
      <c r="L18" s="2"/>
      <c r="M18" s="27" t="s">
        <v>53</v>
      </c>
      <c r="N18" s="37">
        <f>SUM(N6*J7)</f>
        <v>0</v>
      </c>
      <c r="O18" s="3"/>
    </row>
    <row r="19" spans="1:15" ht="16">
      <c r="A19" s="124" t="s">
        <v>48</v>
      </c>
      <c r="B19" s="124"/>
      <c r="C19" s="124"/>
      <c r="D19" s="1"/>
      <c r="E19" s="66" t="s">
        <v>24</v>
      </c>
      <c r="F19" s="51">
        <v>175</v>
      </c>
      <c r="G19" s="51" t="s">
        <v>63</v>
      </c>
      <c r="H19" s="52">
        <f>H31</f>
        <v>1000</v>
      </c>
      <c r="I19" s="6">
        <f>H19/F19</f>
        <v>5.7142857142857144</v>
      </c>
      <c r="J19" s="17">
        <v>0</v>
      </c>
      <c r="K19" s="16">
        <f>SUM(1/F19)*J19</f>
        <v>0</v>
      </c>
      <c r="L19" s="2"/>
      <c r="M19" s="30" t="s">
        <v>15</v>
      </c>
      <c r="N19" s="38">
        <f>SUM(N7*J11)</f>
        <v>0</v>
      </c>
      <c r="O19" s="39"/>
    </row>
    <row r="20" spans="1:15" ht="16">
      <c r="A20" s="124" t="s">
        <v>71</v>
      </c>
      <c r="B20" s="124"/>
      <c r="C20" s="111"/>
      <c r="D20" s="1"/>
      <c r="E20" s="69"/>
      <c r="F20" s="70"/>
      <c r="G20" s="70"/>
      <c r="H20" s="70"/>
      <c r="I20" s="13"/>
      <c r="J20" s="17"/>
      <c r="K20" s="15"/>
      <c r="L20" s="2"/>
      <c r="M20" s="14" t="s">
        <v>16</v>
      </c>
      <c r="N20" s="38">
        <f>SUM(N8*J10)</f>
        <v>0</v>
      </c>
      <c r="O20" s="3"/>
    </row>
    <row r="21" spans="1:15" ht="16">
      <c r="A21" s="124" t="s">
        <v>27</v>
      </c>
      <c r="B21" s="124"/>
      <c r="C21" s="124"/>
      <c r="D21" s="1"/>
      <c r="E21" s="65" t="s">
        <v>26</v>
      </c>
      <c r="F21" s="70"/>
      <c r="G21" s="70"/>
      <c r="H21" s="70"/>
      <c r="I21" s="13"/>
      <c r="J21" s="17"/>
      <c r="K21" s="15"/>
      <c r="L21" s="2"/>
      <c r="M21" s="14" t="s">
        <v>30</v>
      </c>
      <c r="N21" s="38">
        <f>SUM(J18*J11)</f>
        <v>0</v>
      </c>
      <c r="O21" s="3"/>
    </row>
    <row r="22" spans="1:15" ht="16">
      <c r="A22" s="112" t="s">
        <v>72</v>
      </c>
      <c r="B22" s="111"/>
      <c r="C22" s="111"/>
      <c r="D22" s="1"/>
      <c r="E22" s="66" t="s">
        <v>0</v>
      </c>
      <c r="F22" s="51">
        <v>175</v>
      </c>
      <c r="G22" s="51" t="s">
        <v>64</v>
      </c>
      <c r="H22" s="52">
        <f>H31</f>
        <v>1000</v>
      </c>
      <c r="I22" s="6">
        <f>H22/F22</f>
        <v>5.7142857142857144</v>
      </c>
      <c r="J22" s="17">
        <v>0</v>
      </c>
      <c r="K22" s="16">
        <f>SUM(1/F22)*J22</f>
        <v>0</v>
      </c>
      <c r="L22" s="45"/>
      <c r="M22" s="47" t="s">
        <v>31</v>
      </c>
      <c r="N22" s="38">
        <f>SUM(N10*J23)</f>
        <v>0</v>
      </c>
      <c r="O22" s="2"/>
    </row>
    <row r="23" spans="1:15" ht="16">
      <c r="A23" s="105"/>
      <c r="B23" s="80"/>
      <c r="C23" s="80"/>
      <c r="D23" s="1"/>
      <c r="E23" s="66" t="s">
        <v>24</v>
      </c>
      <c r="F23" s="51">
        <v>175</v>
      </c>
      <c r="G23" s="51" t="s">
        <v>63</v>
      </c>
      <c r="H23" s="52">
        <f>H31</f>
        <v>1000</v>
      </c>
      <c r="I23" s="6">
        <f>H23/F23</f>
        <v>5.7142857142857144</v>
      </c>
      <c r="J23" s="17">
        <v>0</v>
      </c>
      <c r="K23" s="16">
        <f>SUM(1/F23)*J23</f>
        <v>0</v>
      </c>
      <c r="M23" s="47" t="s">
        <v>35</v>
      </c>
      <c r="N23" s="38">
        <f>SUM(J22*N11)</f>
        <v>0</v>
      </c>
      <c r="O23" s="2"/>
    </row>
    <row r="24" spans="1:15" ht="16">
      <c r="A24" s="106"/>
      <c r="B24" s="80"/>
      <c r="C24" s="80"/>
      <c r="D24" s="1"/>
      <c r="E24" s="66"/>
      <c r="F24" s="51"/>
      <c r="G24" s="51"/>
      <c r="H24" s="52"/>
      <c r="I24" s="6"/>
      <c r="J24" s="17"/>
      <c r="K24" s="16"/>
      <c r="M24" s="102" t="s">
        <v>2</v>
      </c>
      <c r="N24" s="38">
        <f>SUM(J26*N12)</f>
        <v>0</v>
      </c>
      <c r="O24" s="2"/>
    </row>
    <row r="25" spans="1:15" ht="17" thickBot="1">
      <c r="A25" s="107"/>
      <c r="B25" s="3"/>
      <c r="C25" s="3"/>
      <c r="D25" s="1"/>
      <c r="E25" s="65" t="s">
        <v>21</v>
      </c>
      <c r="F25" s="51"/>
      <c r="G25" s="51"/>
      <c r="H25" s="52"/>
      <c r="I25" s="6"/>
      <c r="J25" s="54"/>
      <c r="K25" s="16"/>
      <c r="M25" s="25" t="s">
        <v>36</v>
      </c>
      <c r="N25" s="38">
        <f>SUM(J29*N13)</f>
        <v>0</v>
      </c>
      <c r="O25" s="46"/>
    </row>
    <row r="26" spans="1:15" ht="13" thickBot="1">
      <c r="A26" s="108"/>
      <c r="B26" s="1"/>
      <c r="C26" s="3"/>
      <c r="D26" s="1"/>
      <c r="E26" s="66" t="s">
        <v>81</v>
      </c>
      <c r="F26" s="51">
        <v>250</v>
      </c>
      <c r="G26" s="51" t="s">
        <v>25</v>
      </c>
      <c r="H26" s="52">
        <f>H31</f>
        <v>1000</v>
      </c>
      <c r="I26" s="6">
        <f>H26/F26</f>
        <v>4</v>
      </c>
      <c r="J26" s="54">
        <v>0</v>
      </c>
      <c r="K26" s="16">
        <f>SUM(1/F26)*J26</f>
        <v>0</v>
      </c>
      <c r="M26" s="2"/>
      <c r="N26" s="40"/>
      <c r="O26" s="7"/>
    </row>
    <row r="27" spans="1:15" ht="13" thickBot="1">
      <c r="A27" s="108"/>
      <c r="B27" s="3"/>
      <c r="C27" s="3"/>
      <c r="D27" s="1"/>
      <c r="E27" s="66"/>
      <c r="F27" s="51"/>
      <c r="G27" s="51"/>
      <c r="H27" s="52"/>
      <c r="I27" s="6"/>
      <c r="J27" s="17"/>
      <c r="K27" s="16"/>
      <c r="M27" s="41" t="s">
        <v>12</v>
      </c>
      <c r="N27" s="42">
        <f>SUM(N18:N25)</f>
        <v>0</v>
      </c>
    </row>
    <row r="28" spans="1:15" ht="16">
      <c r="A28" s="108"/>
      <c r="B28" s="3"/>
      <c r="C28" s="3"/>
      <c r="D28" s="1"/>
      <c r="E28" s="65" t="s">
        <v>22</v>
      </c>
      <c r="F28" s="51"/>
      <c r="G28" s="51"/>
      <c r="H28" s="52"/>
      <c r="I28" s="6"/>
      <c r="J28" s="17"/>
      <c r="K28" s="55"/>
      <c r="M28" s="46"/>
      <c r="N28" s="46"/>
    </row>
    <row r="29" spans="1:15">
      <c r="A29" s="50"/>
      <c r="B29" s="2"/>
      <c r="C29" s="2"/>
      <c r="E29" s="66" t="s">
        <v>28</v>
      </c>
      <c r="F29" s="51">
        <v>250</v>
      </c>
      <c r="G29" s="51" t="s">
        <v>63</v>
      </c>
      <c r="H29" s="52">
        <f>H31</f>
        <v>1000</v>
      </c>
      <c r="I29" s="6">
        <f>H29/F29</f>
        <v>4</v>
      </c>
      <c r="J29" s="17">
        <v>0</v>
      </c>
      <c r="K29" s="53">
        <f>SUM(1/F29)*J29</f>
        <v>0</v>
      </c>
    </row>
    <row r="30" spans="1:15" ht="13" thickBot="1">
      <c r="A30" s="5"/>
      <c r="B30" s="2"/>
      <c r="C30" s="2"/>
      <c r="D30" s="3"/>
      <c r="E30" s="66"/>
      <c r="F30" s="51"/>
      <c r="G30" s="51"/>
      <c r="H30" s="115"/>
      <c r="I30" s="6"/>
      <c r="J30" s="19"/>
      <c r="K30" s="53"/>
    </row>
    <row r="31" spans="1:15" ht="17" thickBot="1">
      <c r="A31" s="2"/>
      <c r="E31" s="71"/>
      <c r="F31" s="72"/>
      <c r="G31" s="113" t="s">
        <v>5</v>
      </c>
      <c r="H31" s="116">
        <v>1000</v>
      </c>
      <c r="I31" s="114" t="s">
        <v>62</v>
      </c>
      <c r="J31" s="73"/>
      <c r="K31" s="74">
        <f>SUM(K7:K29)</f>
        <v>0</v>
      </c>
    </row>
    <row r="32" spans="1:15" ht="16">
      <c r="A32" s="2"/>
      <c r="E32" s="129" t="s">
        <v>23</v>
      </c>
      <c r="F32" s="129"/>
      <c r="G32" s="129"/>
      <c r="H32" s="130"/>
      <c r="I32" s="129"/>
      <c r="J32" s="129"/>
      <c r="K32" s="129"/>
      <c r="M32" s="1"/>
      <c r="N32" s="22"/>
    </row>
    <row r="33" spans="1:15">
      <c r="A33" s="2"/>
      <c r="M33" s="1"/>
      <c r="N33" s="22"/>
    </row>
    <row r="34" spans="1:15" ht="19">
      <c r="A34" s="5"/>
      <c r="B34" s="3"/>
      <c r="C34" s="3"/>
      <c r="D34" s="1"/>
      <c r="E34" s="1"/>
      <c r="F34" s="1"/>
      <c r="G34" s="1"/>
      <c r="H34" s="1"/>
      <c r="I34" s="1"/>
      <c r="J34" s="1"/>
      <c r="K34" s="1"/>
      <c r="L34" s="1"/>
      <c r="M34" s="83" t="s">
        <v>74</v>
      </c>
      <c r="N34" s="84"/>
    </row>
    <row r="35" spans="1:15" ht="20" thickBot="1">
      <c r="A35" s="2"/>
      <c r="B35" s="3"/>
      <c r="C35" s="3"/>
      <c r="D35" s="3"/>
      <c r="E35" s="22"/>
      <c r="F35" s="22"/>
      <c r="G35" s="22"/>
      <c r="H35" s="22"/>
      <c r="I35" s="22"/>
      <c r="J35" s="22"/>
      <c r="K35" s="1"/>
      <c r="L35" s="1"/>
      <c r="M35" s="86" t="s">
        <v>79</v>
      </c>
      <c r="N35" s="84"/>
      <c r="O35" s="84"/>
    </row>
    <row r="36" spans="1:15" ht="19">
      <c r="A36" s="2"/>
      <c r="B36" s="3"/>
      <c r="C36" s="3"/>
      <c r="D36" s="3"/>
      <c r="E36" s="125" t="s">
        <v>73</v>
      </c>
      <c r="F36" s="126"/>
      <c r="G36" s="126"/>
      <c r="H36" s="126"/>
      <c r="I36" s="126"/>
      <c r="J36" s="126"/>
      <c r="K36" s="82"/>
      <c r="M36" s="86" t="s">
        <v>75</v>
      </c>
      <c r="N36" s="84"/>
      <c r="O36" s="84"/>
    </row>
    <row r="37" spans="1:15" ht="19">
      <c r="A37" s="2"/>
      <c r="B37" s="3"/>
      <c r="C37" s="3"/>
      <c r="D37" s="3"/>
      <c r="E37" s="127"/>
      <c r="F37" s="128"/>
      <c r="G37" s="128"/>
      <c r="H37" s="128"/>
      <c r="I37" s="128"/>
      <c r="J37" s="128"/>
      <c r="K37" s="85"/>
      <c r="M37" s="86" t="s">
        <v>76</v>
      </c>
      <c r="N37" s="84"/>
      <c r="O37" s="84"/>
    </row>
    <row r="38" spans="1:15" ht="19">
      <c r="A38" s="2"/>
      <c r="B38" s="3"/>
      <c r="C38" s="3"/>
      <c r="D38" s="3"/>
      <c r="E38" s="87" t="s">
        <v>52</v>
      </c>
      <c r="F38" s="88"/>
      <c r="G38" s="88"/>
      <c r="H38" s="88"/>
      <c r="I38" s="88"/>
      <c r="J38" s="89"/>
      <c r="K38" s="85"/>
      <c r="M38" s="93" t="s">
        <v>80</v>
      </c>
      <c r="N38" s="84"/>
      <c r="O38" s="84"/>
    </row>
    <row r="39" spans="1:15" ht="19">
      <c r="A39" s="2"/>
      <c r="B39" s="3"/>
      <c r="C39" s="3"/>
      <c r="D39" s="3"/>
      <c r="E39" s="87" t="s">
        <v>50</v>
      </c>
      <c r="F39" s="88"/>
      <c r="G39" s="88"/>
      <c r="H39" s="88"/>
      <c r="I39" s="88"/>
      <c r="J39" s="89"/>
      <c r="K39" s="85"/>
      <c r="L39" s="1"/>
      <c r="M39" s="94" t="s">
        <v>72</v>
      </c>
      <c r="N39" s="84"/>
      <c r="O39" s="84"/>
    </row>
    <row r="40" spans="1:15" ht="19">
      <c r="A40" s="5"/>
      <c r="B40" s="3"/>
      <c r="C40" s="3"/>
      <c r="D40" s="3"/>
      <c r="E40" s="90" t="s">
        <v>37</v>
      </c>
      <c r="F40" s="88"/>
      <c r="G40" s="88"/>
      <c r="H40" s="88"/>
      <c r="I40" s="88"/>
      <c r="J40" s="91"/>
      <c r="K40" s="92"/>
      <c r="L40" s="22"/>
      <c r="M40" s="96"/>
      <c r="N40" s="84"/>
      <c r="O40" s="84"/>
    </row>
    <row r="41" spans="1:15" ht="19">
      <c r="A41" s="2"/>
      <c r="B41" s="3"/>
      <c r="C41" s="3"/>
      <c r="D41" s="3"/>
      <c r="E41" s="87" t="s">
        <v>38</v>
      </c>
      <c r="F41" s="88"/>
      <c r="G41" s="88"/>
      <c r="H41" s="89"/>
      <c r="I41" s="89"/>
      <c r="J41" s="89"/>
      <c r="K41" s="92"/>
      <c r="L41" s="1"/>
      <c r="M41" s="1"/>
      <c r="N41" s="1"/>
      <c r="O41" s="84"/>
    </row>
    <row r="42" spans="1:15" ht="19">
      <c r="A42" s="2"/>
      <c r="B42" s="3"/>
      <c r="C42" s="3"/>
      <c r="D42" s="1"/>
      <c r="E42" s="87" t="s">
        <v>51</v>
      </c>
      <c r="F42" s="88"/>
      <c r="G42" s="88"/>
      <c r="H42" s="88"/>
      <c r="I42" s="88"/>
      <c r="J42" s="95"/>
      <c r="K42" s="92"/>
      <c r="L42" s="22"/>
      <c r="M42" s="1"/>
      <c r="N42" s="21"/>
      <c r="O42" s="1"/>
    </row>
    <row r="43" spans="1:15" ht="20" thickBot="1">
      <c r="A43" s="2"/>
      <c r="B43" s="3"/>
      <c r="C43" s="3"/>
      <c r="D43" s="1"/>
      <c r="E43" s="97"/>
      <c r="F43" s="98"/>
      <c r="G43" s="98"/>
      <c r="H43" s="99"/>
      <c r="I43" s="99"/>
      <c r="J43" s="100"/>
      <c r="K43" s="101"/>
      <c r="L43" s="1"/>
      <c r="M43" s="1"/>
      <c r="N43" s="21"/>
    </row>
    <row r="44" spans="1:15" ht="14">
      <c r="A44" s="2"/>
      <c r="B44" s="3"/>
      <c r="C44" s="3"/>
      <c r="D44" s="1"/>
      <c r="E44" s="1"/>
      <c r="F44" s="3"/>
      <c r="G44" s="1"/>
      <c r="H44" s="1"/>
      <c r="I44" s="1"/>
      <c r="J44" s="1"/>
      <c r="K44" s="43"/>
      <c r="L44" s="1"/>
      <c r="M44" s="1"/>
      <c r="N44" s="21"/>
    </row>
    <row r="45" spans="1:15" ht="19">
      <c r="B45" s="1"/>
      <c r="C45" s="1"/>
      <c r="D45" s="3"/>
      <c r="E45" s="81"/>
      <c r="F45" s="3"/>
      <c r="G45" s="1"/>
      <c r="H45" s="1"/>
      <c r="I45" s="1"/>
      <c r="J45" s="1"/>
      <c r="K45" s="1"/>
      <c r="L45" s="1"/>
      <c r="M45" s="1"/>
      <c r="N45" s="1"/>
    </row>
    <row r="46" spans="1:15">
      <c r="B46" s="3"/>
      <c r="C46" s="1"/>
      <c r="D46" s="1"/>
      <c r="E46" s="1"/>
      <c r="F46" s="3"/>
      <c r="G46" s="1"/>
      <c r="H46" s="1"/>
      <c r="I46" s="1"/>
      <c r="J46" s="1"/>
      <c r="K46" s="1"/>
      <c r="L46" s="1"/>
      <c r="M46" s="1"/>
      <c r="N46" s="1"/>
    </row>
    <row r="47" spans="1:15">
      <c r="B47" s="1"/>
      <c r="C47" s="1"/>
      <c r="D47" s="1"/>
      <c r="E47" s="1"/>
      <c r="F47" s="3"/>
      <c r="G47" s="1"/>
      <c r="H47" s="1"/>
      <c r="I47" s="1"/>
      <c r="J47" s="1"/>
      <c r="K47" s="1"/>
      <c r="L47" s="1"/>
      <c r="M47" s="1"/>
      <c r="N47" s="1"/>
    </row>
    <row r="48" spans="1:1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2:12">
      <c r="B49" s="1"/>
      <c r="C49" s="1"/>
      <c r="D49" s="1"/>
      <c r="E49" s="3"/>
      <c r="F49" s="3"/>
      <c r="G49" s="1"/>
      <c r="H49" s="1"/>
      <c r="I49" s="1"/>
      <c r="J49" s="1"/>
      <c r="K49" s="1"/>
      <c r="L49" s="1"/>
    </row>
    <row r="50" spans="2:12">
      <c r="B50" s="1"/>
      <c r="C50" s="1"/>
      <c r="D50" s="1"/>
      <c r="E50" s="3"/>
      <c r="F50" s="3"/>
      <c r="G50" s="1"/>
      <c r="H50" s="1"/>
      <c r="I50" s="1"/>
      <c r="J50" s="1"/>
      <c r="K50" s="1"/>
      <c r="L50" s="1"/>
    </row>
  </sheetData>
  <mergeCells count="13">
    <mergeCell ref="A11:B11"/>
    <mergeCell ref="A21:C21"/>
    <mergeCell ref="E36:J37"/>
    <mergeCell ref="A17:C17"/>
    <mergeCell ref="A18:C18"/>
    <mergeCell ref="A19:C19"/>
    <mergeCell ref="A20:B20"/>
    <mergeCell ref="E32:K32"/>
    <mergeCell ref="I1:N1"/>
    <mergeCell ref="A1:H1"/>
    <mergeCell ref="A5:C6"/>
    <mergeCell ref="A7:C7"/>
    <mergeCell ref="A8:B8"/>
  </mergeCells>
  <phoneticPr fontId="10"/>
  <hyperlinks>
    <hyperlink ref="M39" r:id="rId1" xr:uid="{00000000-0004-0000-0000-000000000000}"/>
    <hyperlink ref="A22" r:id="rId2" display="http://www.westcoat.com/" xr:uid="{00000000-0004-0000-0000-000001000000}"/>
  </hyperlinks>
  <printOptions horizontalCentered="1"/>
  <pageMargins left="0.25" right="0.25" top="1.25" bottom="0.25" header="0" footer="0"/>
  <pageSetup scale="72" orientation="landscape" horizontalDpi="4294967292" verticalDpi="4294967292"/>
  <headerFooter alignWithMargins="0">
    <oddFooter>&amp;RMACoatMaterialTemplate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MACoat Custom Finish Material Cost Template - Westcoat Specialty Coating Systems</dc:title>
  <dc:subject/>
  <dc:creator>Westcoat Specialty Coating Systems</dc:creator>
  <cp:keywords/>
  <dc:description/>
  <cp:lastModifiedBy>Vince Outlaw</cp:lastModifiedBy>
  <cp:lastPrinted>2012-06-08T20:06:12Z</cp:lastPrinted>
  <dcterms:created xsi:type="dcterms:W3CDTF">1998-12-10T19:24:37Z</dcterms:created>
  <dcterms:modified xsi:type="dcterms:W3CDTF">2018-12-14T23:07:02Z</dcterms:modified>
  <cp:category/>
</cp:coreProperties>
</file>